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E:\報告書\"/>
    </mc:Choice>
  </mc:AlternateContent>
  <xr:revisionPtr revIDLastSave="0" documentId="13_ncr:1_{863FE3AB-4FD4-4A9C-A84F-045758F76C85}" xr6:coauthVersionLast="47" xr6:coauthVersionMax="47" xr10:uidLastSave="{00000000-0000-0000-0000-000000000000}"/>
  <bookViews>
    <workbookView xWindow="-110" yWindow="-110" windowWidth="19420" windowHeight="10300" tabRatio="759" xr2:uid="{00000000-000D-0000-FFFF-FFFF00000000}"/>
  </bookViews>
  <sheets>
    <sheet name="プール検査" sheetId="58" r:id="rId1"/>
    <sheet name="地区長用" sheetId="59" r:id="rId2"/>
  </sheets>
  <definedNames>
    <definedName name="_xlnm.Print_Area" localSheetId="0">プール検査!$A$1:$AK$43</definedName>
  </definedNames>
  <calcPr calcId="191029"/>
</workbook>
</file>

<file path=xl/calcChain.xml><?xml version="1.0" encoding="utf-8"?>
<calcChain xmlns="http://schemas.openxmlformats.org/spreadsheetml/2006/main">
  <c r="AG8" i="59" l="1"/>
  <c r="AJ8" i="59"/>
  <c r="AI8" i="59"/>
  <c r="AH8" i="59"/>
  <c r="N8" i="59" l="1"/>
  <c r="H10" i="58"/>
  <c r="AF37" i="58" l="1"/>
  <c r="AF36" i="58"/>
  <c r="AF35" i="58"/>
  <c r="AF34" i="58"/>
  <c r="AF31" i="58"/>
  <c r="C14" i="59" l="1"/>
  <c r="B14" i="59"/>
  <c r="BA36" i="58"/>
  <c r="BB35" i="58"/>
  <c r="BB34" i="58"/>
  <c r="A18" i="59"/>
  <c r="AF8" i="59" s="1"/>
  <c r="BA28" i="58"/>
  <c r="AZ28" i="58"/>
  <c r="Q8" i="59"/>
  <c r="P8" i="59"/>
  <c r="O8" i="59"/>
  <c r="M8" i="59"/>
  <c r="L8" i="59"/>
  <c r="K8" i="59"/>
  <c r="J8" i="59"/>
  <c r="I8" i="59"/>
  <c r="H8" i="59"/>
  <c r="G8" i="59"/>
  <c r="F8" i="59"/>
  <c r="E8" i="59"/>
  <c r="D8" i="59"/>
  <c r="C12" i="59"/>
  <c r="B12" i="59"/>
  <c r="A14" i="59"/>
  <c r="A12" i="59"/>
  <c r="AZ37" i="58"/>
  <c r="AZ36" i="58"/>
  <c r="AZ35" i="58"/>
  <c r="AZ34" i="58"/>
  <c r="A8" i="59" l="1"/>
  <c r="AF28" i="58"/>
  <c r="C8" i="59"/>
  <c r="B8"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kawayaku03</author>
    <author>M H</author>
  </authors>
  <commentList>
    <comment ref="I12" authorId="0" shapeId="0" xr:uid="{00000000-0006-0000-0000-000001000000}">
      <text>
        <r>
          <rPr>
            <b/>
            <sz val="9"/>
            <color indexed="81"/>
            <rFont val="ＭＳ Ｐゴシック"/>
            <family val="3"/>
            <charset val="128"/>
          </rPr>
          <t>プールの材質:</t>
        </r>
        <r>
          <rPr>
            <sz val="9"/>
            <color indexed="81"/>
            <rFont val="ＭＳ Ｐゴシック"/>
            <family val="3"/>
            <charset val="128"/>
          </rPr>
          <t xml:space="preserve">▼をクリックして、該当する材質を✔すること。
</t>
        </r>
      </text>
    </comment>
    <comment ref="I13" authorId="0" shapeId="0" xr:uid="{00000000-0006-0000-0000-000002000000}">
      <text>
        <r>
          <rPr>
            <b/>
            <sz val="9"/>
            <color indexed="81"/>
            <rFont val="ＭＳ Ｐゴシック"/>
            <family val="3"/>
            <charset val="128"/>
          </rPr>
          <t>給水：</t>
        </r>
        <r>
          <rPr>
            <sz val="9"/>
            <color indexed="81"/>
            <rFont val="ＭＳ Ｐゴシック"/>
            <family val="3"/>
            <charset val="128"/>
          </rPr>
          <t xml:space="preserve">
▼をクリックして、「良」、「不良」いずれかを選択。
</t>
        </r>
      </text>
    </comment>
    <comment ref="Q13" authorId="0" shapeId="0" xr:uid="{00000000-0006-0000-0000-000003000000}">
      <text>
        <r>
          <rPr>
            <b/>
            <sz val="9"/>
            <color indexed="81"/>
            <rFont val="ＭＳ Ｐゴシック"/>
            <family val="3"/>
            <charset val="128"/>
          </rPr>
          <t xml:space="preserve">排水：
</t>
        </r>
        <r>
          <rPr>
            <sz val="9"/>
            <color indexed="81"/>
            <rFont val="ＭＳ Ｐゴシック"/>
            <family val="3"/>
            <charset val="128"/>
          </rPr>
          <t xml:space="preserve">▼をクリックして、「良」、「不良」
いずれかを選択。
</t>
        </r>
      </text>
    </comment>
    <comment ref="Y13" authorId="0" shapeId="0" xr:uid="{00000000-0006-0000-0000-000004000000}">
      <text>
        <r>
          <rPr>
            <b/>
            <sz val="9"/>
            <color indexed="81"/>
            <rFont val="ＭＳ Ｐゴシック"/>
            <family val="3"/>
            <charset val="128"/>
          </rPr>
          <t>汚水の流入：</t>
        </r>
        <r>
          <rPr>
            <sz val="9"/>
            <color indexed="81"/>
            <rFont val="ＭＳ Ｐゴシック"/>
            <family val="3"/>
            <charset val="128"/>
          </rPr>
          <t xml:space="preserve">
▼をクリックして、「有」、「無」いずれかを選択。
</t>
        </r>
      </text>
    </comment>
    <comment ref="AG13" authorId="0" shapeId="0" xr:uid="{00000000-0006-0000-0000-000005000000}">
      <text>
        <r>
          <rPr>
            <b/>
            <sz val="9"/>
            <color indexed="81"/>
            <rFont val="ＭＳ Ｐゴシック"/>
            <family val="3"/>
            <charset val="128"/>
          </rPr>
          <t>外側の柵：</t>
        </r>
        <r>
          <rPr>
            <sz val="9"/>
            <color indexed="81"/>
            <rFont val="ＭＳ Ｐゴシック"/>
            <family val="3"/>
            <charset val="128"/>
          </rPr>
          <t xml:space="preserve">
▼をクリックして、「有」の場合は有（良）・有（不良）　　また、「無」の場合は無を選択。</t>
        </r>
      </text>
    </comment>
    <comment ref="I14" authorId="0" shapeId="0" xr:uid="{00000000-0006-0000-0000-000006000000}">
      <text>
        <r>
          <rPr>
            <b/>
            <sz val="9"/>
            <color indexed="81"/>
            <rFont val="ＭＳ Ｐゴシック"/>
            <family val="3"/>
            <charset val="128"/>
          </rPr>
          <t xml:space="preserve">入口の管理：
</t>
        </r>
        <r>
          <rPr>
            <sz val="9"/>
            <color indexed="81"/>
            <rFont val="ＭＳ Ｐゴシック"/>
            <family val="3"/>
            <charset val="128"/>
          </rPr>
          <t xml:space="preserve">▼をクリックして、「良」、「不良」いずれかを選択。
</t>
        </r>
      </text>
    </comment>
    <comment ref="Q14" authorId="0" shapeId="0" xr:uid="{00000000-0006-0000-0000-000007000000}">
      <text>
        <r>
          <rPr>
            <b/>
            <sz val="9"/>
            <color indexed="81"/>
            <rFont val="ＭＳ Ｐゴシック"/>
            <family val="3"/>
            <charset val="128"/>
          </rPr>
          <t xml:space="preserve">ﾌﾟｰﾙｻｲﾄﾞの清潔：
</t>
        </r>
        <r>
          <rPr>
            <sz val="9"/>
            <color indexed="81"/>
            <rFont val="ＭＳ Ｐゴシック"/>
            <family val="3"/>
            <charset val="128"/>
          </rPr>
          <t xml:space="preserve">▼をクリックして「良」「不良」いずれかを選択。
</t>
        </r>
      </text>
    </comment>
    <comment ref="Y14" authorId="0" shapeId="0" xr:uid="{00000000-0006-0000-0000-000008000000}">
      <text>
        <r>
          <rPr>
            <b/>
            <sz val="9"/>
            <color indexed="81"/>
            <rFont val="ＭＳ Ｐゴシック"/>
            <family val="3"/>
            <charset val="128"/>
          </rPr>
          <t>ｼｬﾜｰ施設：
▼</t>
        </r>
        <r>
          <rPr>
            <sz val="9"/>
            <color indexed="81"/>
            <rFont val="ＭＳ Ｐゴシック"/>
            <family val="3"/>
            <charset val="128"/>
          </rPr>
          <t xml:space="preserve">をクリックして、「良」「不良」いずれかを選択。
</t>
        </r>
      </text>
    </comment>
    <comment ref="AG14" authorId="0" shapeId="0" xr:uid="{00000000-0006-0000-0000-000009000000}">
      <text>
        <r>
          <rPr>
            <b/>
            <sz val="9"/>
            <color indexed="81"/>
            <rFont val="ＭＳ Ｐゴシック"/>
            <family val="3"/>
            <charset val="128"/>
          </rPr>
          <t>洗眼施設：</t>
        </r>
        <r>
          <rPr>
            <sz val="9"/>
            <color indexed="81"/>
            <rFont val="ＭＳ Ｐゴシック"/>
            <family val="3"/>
            <charset val="128"/>
          </rPr>
          <t xml:space="preserve">
▼をクリックして、「有」の場合は有（良）、有（不良）また、「無」の場合は無を選択。</t>
        </r>
      </text>
    </comment>
    <comment ref="I15" authorId="0" shapeId="0" xr:uid="{00000000-0006-0000-0000-00000A000000}">
      <text>
        <r>
          <rPr>
            <b/>
            <sz val="9"/>
            <color indexed="81"/>
            <rFont val="ＭＳ Ｐゴシック"/>
            <family val="3"/>
            <charset val="128"/>
          </rPr>
          <t>専用便所：</t>
        </r>
        <r>
          <rPr>
            <sz val="9"/>
            <color indexed="81"/>
            <rFont val="ＭＳ Ｐゴシック"/>
            <family val="3"/>
            <charset val="128"/>
          </rPr>
          <t xml:space="preserve">
▼をクリックして、「有」の場合は有（良）・有（不良）また、「無」の場合は無を選択。</t>
        </r>
      </text>
    </comment>
    <comment ref="Q15" authorId="0" shapeId="0" xr:uid="{00000000-0006-0000-0000-00000B000000}">
      <text>
        <r>
          <rPr>
            <b/>
            <sz val="9"/>
            <color indexed="81"/>
            <rFont val="ＭＳ Ｐゴシック"/>
            <family val="3"/>
            <charset val="128"/>
          </rPr>
          <t>循環装置：</t>
        </r>
        <r>
          <rPr>
            <sz val="9"/>
            <color indexed="81"/>
            <rFont val="ＭＳ Ｐゴシック"/>
            <family val="3"/>
            <charset val="128"/>
          </rPr>
          <t xml:space="preserve">
▼をクリックして、「有」の場合は有（良）・有（不良）また、「無」の場合は無を選択。</t>
        </r>
      </text>
    </comment>
    <comment ref="Y15" authorId="0" shapeId="0" xr:uid="{00000000-0006-0000-0000-00000C000000}">
      <text>
        <r>
          <rPr>
            <b/>
            <sz val="9"/>
            <color indexed="81"/>
            <rFont val="ＭＳ Ｐゴシック"/>
            <family val="3"/>
            <charset val="128"/>
          </rPr>
          <t>横向きシャワー：</t>
        </r>
        <r>
          <rPr>
            <sz val="9"/>
            <color indexed="81"/>
            <rFont val="ＭＳ Ｐゴシック"/>
            <family val="3"/>
            <charset val="128"/>
          </rPr>
          <t xml:space="preserve">
▼をクリックして、「有」の場合は有（良）・有（不良）また、「無」の場合は無を選択。</t>
        </r>
      </text>
    </comment>
    <comment ref="AG15" authorId="0" shapeId="0" xr:uid="{00000000-0006-0000-0000-00000D000000}">
      <text>
        <r>
          <rPr>
            <b/>
            <sz val="9"/>
            <color indexed="81"/>
            <rFont val="ＭＳ Ｐゴシック"/>
            <family val="3"/>
            <charset val="128"/>
          </rPr>
          <t xml:space="preserve">日常点検：
</t>
        </r>
        <r>
          <rPr>
            <sz val="9"/>
            <color indexed="81"/>
            <rFont val="ＭＳ Ｐゴシック"/>
            <family val="3"/>
            <charset val="128"/>
          </rPr>
          <t xml:space="preserve">▼をクリックして、以下から選択。
「特定の職員」
「多数教職員交替」
「水泳担当職員」
「その他」　　　　　　　　　
</t>
        </r>
      </text>
    </comment>
    <comment ref="I16" authorId="0" shapeId="0" xr:uid="{00000000-0006-0000-0000-00000E000000}">
      <text>
        <r>
          <rPr>
            <b/>
            <sz val="9"/>
            <color indexed="81"/>
            <rFont val="ＭＳ Ｐゴシック"/>
            <family val="3"/>
            <charset val="128"/>
          </rPr>
          <t xml:space="preserve">検査器具・試薬:
</t>
        </r>
        <r>
          <rPr>
            <sz val="9"/>
            <color indexed="81"/>
            <rFont val="ＭＳ Ｐゴシック"/>
            <family val="3"/>
            <charset val="128"/>
          </rPr>
          <t>▼をクリックして、
「有」、「無」いずれかを選択。</t>
        </r>
        <r>
          <rPr>
            <b/>
            <sz val="9"/>
            <color indexed="81"/>
            <rFont val="ＭＳ Ｐゴシック"/>
            <family val="3"/>
            <charset val="128"/>
          </rPr>
          <t xml:space="preserve">
</t>
        </r>
      </text>
    </comment>
    <comment ref="Q16" authorId="0" shapeId="0" xr:uid="{00000000-0006-0000-0000-00000F000000}">
      <text>
        <r>
          <rPr>
            <b/>
            <sz val="9"/>
            <color indexed="81"/>
            <rFont val="ＭＳ Ｐゴシック"/>
            <family val="3"/>
            <charset val="128"/>
          </rPr>
          <t xml:space="preserve">消毒剤の形状：
</t>
        </r>
        <r>
          <rPr>
            <sz val="9"/>
            <color indexed="81"/>
            <rFont val="ＭＳ Ｐゴシック"/>
            <family val="3"/>
            <charset val="128"/>
          </rPr>
          <t>▼をクリックして</t>
        </r>
        <r>
          <rPr>
            <b/>
            <sz val="9"/>
            <color indexed="81"/>
            <rFont val="ＭＳ Ｐゴシック"/>
            <family val="3"/>
            <charset val="128"/>
          </rPr>
          <t>、</t>
        </r>
        <r>
          <rPr>
            <sz val="9"/>
            <color indexed="81"/>
            <rFont val="ＭＳ Ｐゴシック"/>
            <family val="3"/>
            <charset val="128"/>
          </rPr>
          <t xml:space="preserve">「錠剤」、「顆粒」、「液体」いずれかを選択。
</t>
        </r>
      </text>
    </comment>
    <comment ref="Y16" authorId="0" shapeId="0" xr:uid="{00000000-0006-0000-0000-000010000000}">
      <text>
        <r>
          <rPr>
            <b/>
            <sz val="9"/>
            <color indexed="81"/>
            <rFont val="ＭＳ Ｐゴシック"/>
            <family val="3"/>
            <charset val="128"/>
          </rPr>
          <t xml:space="preserve">消毒薬の保管場所：
</t>
        </r>
        <r>
          <rPr>
            <sz val="9"/>
            <color indexed="81"/>
            <rFont val="ＭＳ Ｐゴシック"/>
            <family val="3"/>
            <charset val="128"/>
          </rPr>
          <t>▼をクリックして、</t>
        </r>
        <r>
          <rPr>
            <b/>
            <sz val="9"/>
            <color indexed="81"/>
            <rFont val="ＭＳ Ｐゴシック"/>
            <family val="3"/>
            <charset val="128"/>
          </rPr>
          <t xml:space="preserve">
</t>
        </r>
        <r>
          <rPr>
            <sz val="9"/>
            <color indexed="81"/>
            <rFont val="ＭＳ Ｐゴシック"/>
            <family val="3"/>
            <charset val="128"/>
          </rPr>
          <t xml:space="preserve">「有」、「無」いずれかを選択。
</t>
        </r>
      </text>
    </comment>
    <comment ref="AG16" authorId="0" shapeId="0" xr:uid="{00000000-0006-0000-0000-000011000000}">
      <text>
        <r>
          <rPr>
            <b/>
            <sz val="9"/>
            <color indexed="81"/>
            <rFont val="ＭＳ Ｐゴシック"/>
            <family val="3"/>
            <charset val="128"/>
          </rPr>
          <t xml:space="preserve">消毒薬の保管状況：
▼をクリックして、
</t>
        </r>
        <r>
          <rPr>
            <sz val="9"/>
            <color indexed="81"/>
            <rFont val="ＭＳ Ｐゴシック"/>
            <family val="3"/>
            <charset val="128"/>
          </rPr>
          <t xml:space="preserve">「適」、「不適」いずれかを選択。
</t>
        </r>
      </text>
    </comment>
    <comment ref="AH18" authorId="1" shapeId="0" xr:uid="{00000000-0006-0000-0000-000012000000}">
      <text>
        <r>
          <rPr>
            <sz val="9"/>
            <color indexed="81"/>
            <rFont val="MS P ゴシック"/>
            <family val="3"/>
            <charset val="128"/>
          </rPr>
          <t xml:space="preserve">北の方角にNと入力してください。
</t>
        </r>
      </text>
    </comment>
    <comment ref="K32" authorId="1" shapeId="0" xr:uid="{00000000-0006-0000-0000-000013000000}">
      <text>
        <r>
          <rPr>
            <b/>
            <sz val="9"/>
            <color indexed="81"/>
            <rFont val="MS P ゴシック"/>
            <family val="3"/>
            <charset val="128"/>
          </rPr>
          <t>外部検査機関に検水を提出（発送）している場合に✓をいれてください</t>
        </r>
      </text>
    </comment>
    <comment ref="B39" authorId="1" shapeId="0" xr:uid="{00000000-0006-0000-0000-000014000000}">
      <text>
        <r>
          <rPr>
            <b/>
            <sz val="9"/>
            <color indexed="81"/>
            <rFont val="MS P ゴシック"/>
            <family val="3"/>
            <charset val="128"/>
          </rPr>
          <t>適合か不適コメントをプルダウンで選んでください</t>
        </r>
      </text>
    </comment>
    <comment ref="B40" authorId="0" shapeId="0" xr:uid="{00000000-0006-0000-0000-000015000000}">
      <text>
        <r>
          <rPr>
            <b/>
            <sz val="9"/>
            <color indexed="81"/>
            <rFont val="ＭＳ Ｐゴシック"/>
            <family val="3"/>
            <charset val="128"/>
          </rPr>
          <t xml:space="preserve">プール日誌について：
</t>
        </r>
        <r>
          <rPr>
            <sz val="9"/>
            <color indexed="81"/>
            <rFont val="ＭＳ Ｐゴシック"/>
            <family val="3"/>
            <charset val="128"/>
          </rPr>
          <t>水泳プ＾ルに係る学校環境衛生基準では、遊離残留塩素、入泳人数、気温、水温、消毒剤等の使用状況等を記録するよう努めるとされており、プール日誌の記録が「不適」及び学校責任者による確認が「無」の場合は、、プール日誌の</t>
        </r>
        <r>
          <rPr>
            <u/>
            <sz val="9"/>
            <color indexed="81"/>
            <rFont val="ＭＳ Ｐゴシック"/>
            <family val="3"/>
            <charset val="128"/>
          </rPr>
          <t>記録・確認</t>
        </r>
        <r>
          <rPr>
            <sz val="9"/>
            <color indexed="81"/>
            <rFont val="ＭＳ Ｐゴシック"/>
            <family val="3"/>
            <charset val="128"/>
          </rPr>
          <t>について適切に実施する旨指導すること。
また、学校責任者による確認が「初日のため無」の場合についても、プール使用開始前には、消毒薬の使用状況等を記載する必要があることから、プール日誌の</t>
        </r>
        <r>
          <rPr>
            <u/>
            <sz val="9"/>
            <color indexed="81"/>
            <rFont val="ＭＳ Ｐゴシック"/>
            <family val="3"/>
            <charset val="128"/>
          </rPr>
          <t>記録・確認</t>
        </r>
        <r>
          <rPr>
            <sz val="9"/>
            <color indexed="81"/>
            <rFont val="ＭＳ Ｐゴシック"/>
            <family val="3"/>
            <charset val="128"/>
          </rPr>
          <t>について適切に実施する旨指導することが望ましい。</t>
        </r>
      </text>
    </comment>
  </commentList>
</comments>
</file>

<file path=xl/sharedStrings.xml><?xml version="1.0" encoding="utf-8"?>
<sst xmlns="http://schemas.openxmlformats.org/spreadsheetml/2006/main" count="180" uniqueCount="150">
  <si>
    <t>年</t>
    <rPh sb="0" eb="1">
      <t>ネン</t>
    </rPh>
    <phoneticPr fontId="1"/>
  </si>
  <si>
    <t>月</t>
    <rPh sb="0" eb="1">
      <t>ツキ</t>
    </rPh>
    <phoneticPr fontId="1"/>
  </si>
  <si>
    <t>時</t>
    <rPh sb="0" eb="1">
      <t>ジ</t>
    </rPh>
    <phoneticPr fontId="1"/>
  </si>
  <si>
    <t>分</t>
    <rPh sb="0" eb="1">
      <t>フン</t>
    </rPh>
    <phoneticPr fontId="1"/>
  </si>
  <si>
    <t>℃</t>
    <phoneticPr fontId="1"/>
  </si>
  <si>
    <t>学校薬剤師</t>
    <rPh sb="0" eb="2">
      <t>ガッコウ</t>
    </rPh>
    <rPh sb="2" eb="5">
      <t>ヤクザイシ</t>
    </rPh>
    <phoneticPr fontId="1"/>
  </si>
  <si>
    <t>給水</t>
    <rPh sb="0" eb="2">
      <t>キュウスイ</t>
    </rPh>
    <phoneticPr fontId="1"/>
  </si>
  <si>
    <t>排水</t>
    <rPh sb="0" eb="2">
      <t>ハイスイ</t>
    </rPh>
    <phoneticPr fontId="1"/>
  </si>
  <si>
    <t>汚水の流入</t>
    <rPh sb="0" eb="2">
      <t>オスイ</t>
    </rPh>
    <rPh sb="3" eb="5">
      <t>リュウニュウ</t>
    </rPh>
    <phoneticPr fontId="1"/>
  </si>
  <si>
    <t>入口の管理</t>
    <rPh sb="0" eb="2">
      <t>イリグチ</t>
    </rPh>
    <rPh sb="3" eb="5">
      <t>カンリ</t>
    </rPh>
    <phoneticPr fontId="1"/>
  </si>
  <si>
    <t>外側の柵</t>
    <rPh sb="0" eb="2">
      <t>ソトガワ</t>
    </rPh>
    <rPh sb="3" eb="4">
      <t>サク</t>
    </rPh>
    <phoneticPr fontId="1"/>
  </si>
  <si>
    <t>洗眼施設</t>
    <rPh sb="0" eb="2">
      <t>センガン</t>
    </rPh>
    <rPh sb="2" eb="4">
      <t>シセツ</t>
    </rPh>
    <phoneticPr fontId="1"/>
  </si>
  <si>
    <t>専用便所</t>
    <rPh sb="0" eb="2">
      <t>センヨウ</t>
    </rPh>
    <rPh sb="2" eb="4">
      <t>ベンジョ</t>
    </rPh>
    <phoneticPr fontId="1"/>
  </si>
  <si>
    <t>循環装置</t>
    <rPh sb="0" eb="2">
      <t>ジュンカン</t>
    </rPh>
    <rPh sb="2" eb="4">
      <t>ソウチ</t>
    </rPh>
    <phoneticPr fontId="1"/>
  </si>
  <si>
    <t>施
設
調
査</t>
    <rPh sb="0" eb="1">
      <t>シ</t>
    </rPh>
    <rPh sb="2" eb="3">
      <t>セツ</t>
    </rPh>
    <rPh sb="4" eb="5">
      <t>チョウ</t>
    </rPh>
    <rPh sb="6" eb="7">
      <t>サ</t>
    </rPh>
    <phoneticPr fontId="1"/>
  </si>
  <si>
    <t>日</t>
    <rPh sb="0" eb="1">
      <t>ヒ</t>
    </rPh>
    <phoneticPr fontId="1"/>
  </si>
  <si>
    <t>判　　定</t>
    <rPh sb="0" eb="1">
      <t>ハン</t>
    </rPh>
    <rPh sb="3" eb="4">
      <t>サダム</t>
    </rPh>
    <phoneticPr fontId="1"/>
  </si>
  <si>
    <t>プール定期検査報告書</t>
    <rPh sb="3" eb="5">
      <t>テイキ</t>
    </rPh>
    <rPh sb="5" eb="7">
      <t>ケンサ</t>
    </rPh>
    <rPh sb="7" eb="10">
      <t>ホウコクショ</t>
    </rPh>
    <phoneticPr fontId="1"/>
  </si>
  <si>
    <t>適</t>
    <rPh sb="0" eb="1">
      <t>テキ</t>
    </rPh>
    <phoneticPr fontId="1"/>
  </si>
  <si>
    <t>川崎市立　　　　　　</t>
    <rPh sb="0" eb="2">
      <t>カワサキ</t>
    </rPh>
    <rPh sb="2" eb="3">
      <t>シ</t>
    </rPh>
    <rPh sb="3" eb="4">
      <t>リツ</t>
    </rPh>
    <phoneticPr fontId="1"/>
  </si>
  <si>
    <t>使用学年：</t>
    <rPh sb="0" eb="2">
      <t>シヨウ</t>
    </rPh>
    <rPh sb="2" eb="4">
      <t>ガクネン</t>
    </rPh>
    <phoneticPr fontId="1"/>
  </si>
  <si>
    <t>遊泳人数：</t>
    <rPh sb="0" eb="2">
      <t>ユウエイ</t>
    </rPh>
    <rPh sb="2" eb="4">
      <t>ニンズウ</t>
    </rPh>
    <phoneticPr fontId="1"/>
  </si>
  <si>
    <t>人</t>
    <rPh sb="0" eb="1">
      <t>ニン</t>
    </rPh>
    <phoneticPr fontId="1"/>
  </si>
  <si>
    <t>時刻：</t>
    <rPh sb="0" eb="2">
      <t>ジコク</t>
    </rPh>
    <phoneticPr fontId="1"/>
  </si>
  <si>
    <t>入水</t>
    <rPh sb="0" eb="2">
      <t>ニュウスイ</t>
    </rPh>
    <phoneticPr fontId="1"/>
  </si>
  <si>
    <t>検査年月日：</t>
    <rPh sb="0" eb="2">
      <t>ケンサ</t>
    </rPh>
    <rPh sb="2" eb="5">
      <t>ネンガッピ</t>
    </rPh>
    <phoneticPr fontId="1"/>
  </si>
  <si>
    <t>天候：</t>
    <rPh sb="0" eb="2">
      <t>テンコウ</t>
    </rPh>
    <phoneticPr fontId="1"/>
  </si>
  <si>
    <t>水温：</t>
    <rPh sb="0" eb="2">
      <t>スイオン</t>
    </rPh>
    <phoneticPr fontId="1"/>
  </si>
  <si>
    <t>気温：</t>
    <rPh sb="0" eb="2">
      <t>キオン</t>
    </rPh>
    <phoneticPr fontId="1"/>
  </si>
  <si>
    <t>プールの材質：</t>
    <rPh sb="4" eb="6">
      <t>ザイシツ</t>
    </rPh>
    <phoneticPr fontId="1"/>
  </si>
  <si>
    <t>ｺﾝｸﾘｰﾄ</t>
    <phoneticPr fontId="1"/>
  </si>
  <si>
    <t>鋼板</t>
    <rPh sb="0" eb="2">
      <t>コウバン</t>
    </rPh>
    <phoneticPr fontId="1"/>
  </si>
  <si>
    <t>FRP</t>
    <phoneticPr fontId="1"/>
  </si>
  <si>
    <t>その他</t>
    <rPh sb="2" eb="3">
      <t>タ</t>
    </rPh>
    <phoneticPr fontId="1"/>
  </si>
  <si>
    <t>（</t>
    <phoneticPr fontId="1"/>
  </si>
  <si>
    <t>横向きｼｬﾜｰ</t>
    <rPh sb="0" eb="2">
      <t>ヨコム</t>
    </rPh>
    <phoneticPr fontId="1"/>
  </si>
  <si>
    <t>日常点検</t>
    <rPh sb="0" eb="2">
      <t>ニチジョウ</t>
    </rPh>
    <rPh sb="2" eb="4">
      <t>テンケン</t>
    </rPh>
    <phoneticPr fontId="1"/>
  </si>
  <si>
    <t>検査器具・試薬</t>
    <rPh sb="0" eb="2">
      <t>ケンサ</t>
    </rPh>
    <rPh sb="2" eb="4">
      <t>キグ</t>
    </rPh>
    <rPh sb="5" eb="7">
      <t>シヤク</t>
    </rPh>
    <phoneticPr fontId="1"/>
  </si>
  <si>
    <t>川崎市薬剤師会</t>
    <rPh sb="0" eb="3">
      <t>カワサキシ</t>
    </rPh>
    <rPh sb="3" eb="6">
      <t>ヤクザイシ</t>
    </rPh>
    <rPh sb="6" eb="7">
      <t>カイ</t>
    </rPh>
    <phoneticPr fontId="1"/>
  </si>
  <si>
    <t>ｼｬﾜｰ施設</t>
    <rPh sb="4" eb="6">
      <t>シセツ</t>
    </rPh>
    <phoneticPr fontId="1"/>
  </si>
  <si>
    <t>有</t>
    <rPh sb="0" eb="1">
      <t>アリ</t>
    </rPh>
    <phoneticPr fontId="1"/>
  </si>
  <si>
    <t>無</t>
    <rPh sb="0" eb="1">
      <t>ム</t>
    </rPh>
    <phoneticPr fontId="1"/>
  </si>
  <si>
    <t>特定の職員</t>
    <rPh sb="0" eb="2">
      <t>トクテイ</t>
    </rPh>
    <rPh sb="3" eb="5">
      <t>ショクイン</t>
    </rPh>
    <phoneticPr fontId="1"/>
  </si>
  <si>
    <t>多数教職員交替</t>
    <rPh sb="0" eb="2">
      <t>タスウ</t>
    </rPh>
    <rPh sb="2" eb="5">
      <t>キョウショクイン</t>
    </rPh>
    <rPh sb="5" eb="7">
      <t>コウタイ</t>
    </rPh>
    <phoneticPr fontId="1"/>
  </si>
  <si>
    <t>水泳担当職員</t>
    <rPh sb="0" eb="2">
      <t>スイエイ</t>
    </rPh>
    <rPh sb="2" eb="4">
      <t>タントウ</t>
    </rPh>
    <rPh sb="4" eb="6">
      <t>ショクイン</t>
    </rPh>
    <phoneticPr fontId="1"/>
  </si>
  <si>
    <t>錠剤</t>
    <rPh sb="0" eb="2">
      <t>ジョウザイ</t>
    </rPh>
    <phoneticPr fontId="1"/>
  </si>
  <si>
    <t>顆粒</t>
    <rPh sb="0" eb="2">
      <t>カリュウ</t>
    </rPh>
    <phoneticPr fontId="1"/>
  </si>
  <si>
    <t>液体</t>
    <rPh sb="0" eb="2">
      <t>エキタイ</t>
    </rPh>
    <phoneticPr fontId="1"/>
  </si>
  <si>
    <t>不適</t>
    <rPh sb="0" eb="2">
      <t>フテキ</t>
    </rPh>
    <phoneticPr fontId="1"/>
  </si>
  <si>
    <t>ｱﾙﾐﾆｳﾑ</t>
    <phoneticPr fontId="1"/>
  </si>
  <si>
    <t>【所見・指導事項等】</t>
    <rPh sb="1" eb="3">
      <t>ショケン</t>
    </rPh>
    <rPh sb="4" eb="6">
      <t>シドウ</t>
    </rPh>
    <rPh sb="6" eb="8">
      <t>ジコウ</t>
    </rPh>
    <rPh sb="8" eb="9">
      <t>トウ</t>
    </rPh>
    <phoneticPr fontId="1"/>
  </si>
  <si>
    <t>学校責任者による確認：</t>
    <rPh sb="0" eb="2">
      <t>ガッコウ</t>
    </rPh>
    <rPh sb="2" eb="5">
      <t>セキニンシャ</t>
    </rPh>
    <rPh sb="8" eb="10">
      <t>カクニン</t>
    </rPh>
    <phoneticPr fontId="1"/>
  </si>
  <si>
    <t>℃</t>
    <phoneticPr fontId="1"/>
  </si>
  <si>
    <t>安全点検</t>
    <rPh sb="0" eb="2">
      <t>アンゼン</t>
    </rPh>
    <rPh sb="2" eb="4">
      <t>テンケン</t>
    </rPh>
    <phoneticPr fontId="1"/>
  </si>
  <si>
    <t>ヒビ割れ・漏れ水</t>
    <rPh sb="2" eb="3">
      <t>ワ</t>
    </rPh>
    <rPh sb="5" eb="6">
      <t>モ</t>
    </rPh>
    <rPh sb="7" eb="8">
      <t>ミズ</t>
    </rPh>
    <phoneticPr fontId="1"/>
  </si>
  <si>
    <t>藻の発生</t>
    <rPh sb="0" eb="1">
      <t>モ</t>
    </rPh>
    <rPh sb="2" eb="4">
      <t>ハッセイ</t>
    </rPh>
    <phoneticPr fontId="1"/>
  </si>
  <si>
    <t>排水口の点検確認</t>
    <rPh sb="0" eb="2">
      <t>ハイスイ</t>
    </rPh>
    <rPh sb="2" eb="3">
      <t>クチ</t>
    </rPh>
    <rPh sb="4" eb="6">
      <t>テンケン</t>
    </rPh>
    <rPh sb="6" eb="8">
      <t>カクニン</t>
    </rPh>
    <phoneticPr fontId="1"/>
  </si>
  <si>
    <t>プール日誌の記録：</t>
    <rPh sb="3" eb="5">
      <t>ニッシ</t>
    </rPh>
    <rPh sb="6" eb="8">
      <t>キロク</t>
    </rPh>
    <phoneticPr fontId="1"/>
  </si>
  <si>
    <t>消毒剤の保管状況</t>
    <rPh sb="0" eb="2">
      <t>ショウドク</t>
    </rPh>
    <rPh sb="2" eb="3">
      <t>ザイ</t>
    </rPh>
    <rPh sb="4" eb="6">
      <t>ホカン</t>
    </rPh>
    <rPh sb="6" eb="8">
      <t>ジョウキョウ</t>
    </rPh>
    <phoneticPr fontId="1"/>
  </si>
  <si>
    <t>✔</t>
    <phoneticPr fontId="1"/>
  </si>
  <si>
    <t>有（良）</t>
    <rPh sb="0" eb="1">
      <t>アリ</t>
    </rPh>
    <rPh sb="2" eb="3">
      <t>リョウ</t>
    </rPh>
    <phoneticPr fontId="1"/>
  </si>
  <si>
    <t>有（不良）</t>
    <rPh sb="0" eb="1">
      <t>アリ</t>
    </rPh>
    <rPh sb="2" eb="3">
      <t>フ</t>
    </rPh>
    <rPh sb="3" eb="4">
      <t>リョウ</t>
    </rPh>
    <phoneticPr fontId="1"/>
  </si>
  <si>
    <t>良</t>
    <rPh sb="0" eb="1">
      <t>リョウ</t>
    </rPh>
    <phoneticPr fontId="1"/>
  </si>
  <si>
    <t>不良</t>
    <rPh sb="0" eb="2">
      <t>フリョウ</t>
    </rPh>
    <phoneticPr fontId="1"/>
  </si>
  <si>
    <t>済</t>
    <rPh sb="0" eb="1">
      <t>スミ</t>
    </rPh>
    <phoneticPr fontId="1"/>
  </si>
  <si>
    <t>未</t>
    <rPh sb="0" eb="1">
      <t>ミ</t>
    </rPh>
    <phoneticPr fontId="1"/>
  </si>
  <si>
    <t>無（初日）</t>
    <rPh sb="0" eb="1">
      <t>ム</t>
    </rPh>
    <rPh sb="2" eb="4">
      <t>ショニチ</t>
    </rPh>
    <phoneticPr fontId="1"/>
  </si>
  <si>
    <t>陽性</t>
    <rPh sb="0" eb="2">
      <t>ヨウセイ</t>
    </rPh>
    <phoneticPr fontId="1"/>
  </si>
  <si>
    <t>)</t>
    <phoneticPr fontId="1"/>
  </si>
  <si>
    <t>㎎/L</t>
    <phoneticPr fontId="1"/>
  </si>
  <si>
    <t>(西暦)</t>
    <rPh sb="1" eb="3">
      <t>セイレキ</t>
    </rPh>
    <phoneticPr fontId="1"/>
  </si>
  <si>
    <t>ﾌﾟｰﾙｻｲﾄﾞの清潔</t>
    <rPh sb="9" eb="11">
      <t>セイケツ</t>
    </rPh>
    <phoneticPr fontId="1"/>
  </si>
  <si>
    <t>消毒剤の形状</t>
    <rPh sb="0" eb="3">
      <t>ショウドクザイ</t>
    </rPh>
    <rPh sb="4" eb="6">
      <t>ケイジョウ</t>
    </rPh>
    <phoneticPr fontId="1"/>
  </si>
  <si>
    <t>消毒剤の保管場所</t>
    <rPh sb="0" eb="3">
      <t>ショウドクザイ</t>
    </rPh>
    <rPh sb="4" eb="6">
      <t>ホカン</t>
    </rPh>
    <rPh sb="6" eb="8">
      <t>バショ</t>
    </rPh>
    <phoneticPr fontId="1"/>
  </si>
  <si>
    <t>屋内プ　l　ル</t>
    <rPh sb="0" eb="2">
      <t>オクナイ</t>
    </rPh>
    <phoneticPr fontId="1"/>
  </si>
  <si>
    <t>プール水の採水地点</t>
    <phoneticPr fontId="1"/>
  </si>
  <si>
    <t>（北の方角にNを記入して下さい）</t>
    <rPh sb="1" eb="2">
      <t>キタ</t>
    </rPh>
    <rPh sb="3" eb="5">
      <t>ホウガク</t>
    </rPh>
    <rPh sb="8" eb="10">
      <t>キニュウ</t>
    </rPh>
    <rPh sb="12" eb="13">
      <t>クダ</t>
    </rPh>
    <phoneticPr fontId="1"/>
  </si>
  <si>
    <t>水　質　検　査　</t>
    <rPh sb="0" eb="1">
      <t>スイ</t>
    </rPh>
    <rPh sb="2" eb="3">
      <t>シツ</t>
    </rPh>
    <rPh sb="4" eb="5">
      <t>ケン</t>
    </rPh>
    <rPh sb="6" eb="7">
      <t>サ</t>
    </rPh>
    <phoneticPr fontId="1"/>
  </si>
  <si>
    <t>①</t>
    <phoneticPr fontId="1"/>
  </si>
  <si>
    <t>②</t>
    <phoneticPr fontId="1"/>
  </si>
  <si>
    <t>外部検査機関への検水提出</t>
    <rPh sb="0" eb="4">
      <t>ガイブケンサ</t>
    </rPh>
    <rPh sb="4" eb="6">
      <t>キカン</t>
    </rPh>
    <rPh sb="8" eb="10">
      <t>ケンスイ</t>
    </rPh>
    <rPh sb="10" eb="12">
      <t>テイシュツ</t>
    </rPh>
    <phoneticPr fontId="1"/>
  </si>
  <si>
    <t>循環ろ過装置処理水</t>
    <rPh sb="0" eb="2">
      <t>ジュンカン</t>
    </rPh>
    <rPh sb="3" eb="4">
      <t>カ</t>
    </rPh>
    <rPh sb="4" eb="6">
      <t>ソウチ</t>
    </rPh>
    <rPh sb="6" eb="8">
      <t>ショリ</t>
    </rPh>
    <rPh sb="8" eb="9">
      <t>スイ</t>
    </rPh>
    <phoneticPr fontId="1"/>
  </si>
  <si>
    <t>（設置校のみ）</t>
    <rPh sb="1" eb="4">
      <t>セッチコウ</t>
    </rPh>
    <phoneticPr fontId="1"/>
  </si>
  <si>
    <t>循環ろ過装置取水口（設置校のみ）</t>
    <rPh sb="0" eb="2">
      <t>ジュンカン</t>
    </rPh>
    <rPh sb="3" eb="6">
      <t>カソウチ</t>
    </rPh>
    <rPh sb="6" eb="8">
      <t>シュスイ</t>
    </rPh>
    <rPh sb="8" eb="9">
      <t>グチ</t>
    </rPh>
    <rPh sb="10" eb="13">
      <t>セッチコウ</t>
    </rPh>
    <phoneticPr fontId="1"/>
  </si>
  <si>
    <t>採水</t>
    <rPh sb="0" eb="2">
      <t>サイスイ</t>
    </rPh>
    <phoneticPr fontId="1"/>
  </si>
  <si>
    <t>PH</t>
    <phoneticPr fontId="1"/>
  </si>
  <si>
    <t>入水時刻</t>
    <rPh sb="0" eb="2">
      <t>ニュウスイ</t>
    </rPh>
    <rPh sb="2" eb="4">
      <t>ジコク</t>
    </rPh>
    <phoneticPr fontId="1"/>
  </si>
  <si>
    <t>採水時刻</t>
    <rPh sb="0" eb="2">
      <t>サイスイ</t>
    </rPh>
    <rPh sb="2" eb="4">
      <t>ジコク</t>
    </rPh>
    <phoneticPr fontId="1"/>
  </si>
  <si>
    <t>　</t>
  </si>
  <si>
    <t>循環</t>
    <phoneticPr fontId="1"/>
  </si>
  <si>
    <t>横向き</t>
    <rPh sb="0" eb="2">
      <t>ヨコム</t>
    </rPh>
    <phoneticPr fontId="1"/>
  </si>
  <si>
    <t>プール</t>
    <phoneticPr fontId="1"/>
  </si>
  <si>
    <t>遊離残留塩素</t>
    <rPh sb="0" eb="2">
      <t>ユウリ</t>
    </rPh>
    <phoneticPr fontId="1"/>
  </si>
  <si>
    <t>大腸菌</t>
    <rPh sb="0" eb="3">
      <t>ダイチョウキン</t>
    </rPh>
    <phoneticPr fontId="1"/>
  </si>
  <si>
    <t>一般細菌</t>
    <rPh sb="0" eb="2">
      <t>イッパン</t>
    </rPh>
    <rPh sb="2" eb="4">
      <t>サイキン</t>
    </rPh>
    <phoneticPr fontId="1"/>
  </si>
  <si>
    <t>過ﾏﾝｶﾞﾝ酸ｶﾘｳﾑ消費量</t>
    <phoneticPr fontId="1"/>
  </si>
  <si>
    <t>ﾌﾟｰﾙ水濁度</t>
    <phoneticPr fontId="1"/>
  </si>
  <si>
    <t>総ﾄﾘﾊﾛﾒﾀﾝ</t>
    <rPh sb="0" eb="1">
      <t>ソウ</t>
    </rPh>
    <phoneticPr fontId="1"/>
  </si>
  <si>
    <t>月日</t>
    <rPh sb="0" eb="2">
      <t>ガッピ</t>
    </rPh>
    <phoneticPr fontId="1"/>
  </si>
  <si>
    <t>学年</t>
    <rPh sb="0" eb="2">
      <t>ガクネン</t>
    </rPh>
    <phoneticPr fontId="1"/>
  </si>
  <si>
    <t>天候</t>
  </si>
  <si>
    <t>気温</t>
  </si>
  <si>
    <t>水温</t>
  </si>
  <si>
    <t>装置の</t>
    <rPh sb="0" eb="2">
      <t>ソウチ</t>
    </rPh>
    <phoneticPr fontId="1"/>
  </si>
  <si>
    <r>
      <t xml:space="preserve"> </t>
    </r>
    <r>
      <rPr>
        <sz val="11"/>
        <rFont val="ＭＳ Ｐゴシック"/>
        <family val="3"/>
        <charset val="128"/>
      </rPr>
      <t xml:space="preserve"> ｼｬﾜｰ</t>
    </r>
    <phoneticPr fontId="1"/>
  </si>
  <si>
    <t>日誌の</t>
    <rPh sb="0" eb="1">
      <t>ニチ</t>
    </rPh>
    <rPh sb="1" eb="2">
      <t>シ</t>
    </rPh>
    <phoneticPr fontId="1"/>
  </si>
  <si>
    <t>mg/L</t>
    <phoneticPr fontId="1"/>
  </si>
  <si>
    <r>
      <t>検出</t>
    </r>
    <r>
      <rPr>
        <b/>
        <sz val="10"/>
        <rFont val="ＭＳ Ｐゴシック"/>
        <family val="3"/>
        <charset val="128"/>
      </rPr>
      <t>〇</t>
    </r>
    <r>
      <rPr>
        <sz val="10"/>
        <rFont val="ＭＳ Ｐゴシック"/>
        <family val="3"/>
        <charset val="128"/>
      </rPr>
      <t>/非検出</t>
    </r>
    <r>
      <rPr>
        <b/>
        <sz val="10"/>
        <rFont val="ＭＳ Ｐゴシック"/>
        <family val="3"/>
        <charset val="128"/>
      </rPr>
      <t>×</t>
    </r>
    <rPh sb="0" eb="2">
      <t>ケンシュツ</t>
    </rPh>
    <rPh sb="4" eb="5">
      <t>ヒ</t>
    </rPh>
    <rPh sb="5" eb="7">
      <t>ケンシュツ</t>
    </rPh>
    <phoneticPr fontId="1"/>
  </si>
  <si>
    <t>ｺﾛﾆｰ/mL</t>
    <phoneticPr fontId="1"/>
  </si>
  <si>
    <t>度</t>
    <rPh sb="0" eb="1">
      <t>ド</t>
    </rPh>
    <phoneticPr fontId="1"/>
  </si>
  <si>
    <t>濃度</t>
    <rPh sb="0" eb="2">
      <t>ノウド</t>
    </rPh>
    <phoneticPr fontId="1"/>
  </si>
  <si>
    <t>有・無</t>
    <rPh sb="0" eb="1">
      <t>アリ</t>
    </rPh>
    <rPh sb="2" eb="3">
      <t>ム</t>
    </rPh>
    <phoneticPr fontId="1"/>
  </si>
  <si>
    <t xml:space="preserve"> 有・無</t>
    <rPh sb="1" eb="2">
      <t>ユウ</t>
    </rPh>
    <rPh sb="3" eb="4">
      <t>ム</t>
    </rPh>
    <phoneticPr fontId="1"/>
  </si>
  <si>
    <t>確認</t>
    <rPh sb="0" eb="2">
      <t>カクニン</t>
    </rPh>
    <phoneticPr fontId="1"/>
  </si>
  <si>
    <t>A</t>
    <phoneticPr fontId="1"/>
  </si>
  <si>
    <t>　（mg/L）</t>
    <phoneticPr fontId="1"/>
  </si>
  <si>
    <t>/</t>
    <phoneticPr fontId="1"/>
  </si>
  <si>
    <t>：</t>
    <phoneticPr fontId="1"/>
  </si>
  <si>
    <t>:</t>
    <phoneticPr fontId="1"/>
  </si>
  <si>
    <t>＊循環ろ過装置内の細菌繁殖などを抑制するため循環ろ過装置取水口付近の遊離残留塩素濃度を測定</t>
    <phoneticPr fontId="1"/>
  </si>
  <si>
    <t>基準に適合します。</t>
    <rPh sb="0" eb="2">
      <t>キジュン</t>
    </rPh>
    <rPh sb="3" eb="5">
      <t>テキゴウ</t>
    </rPh>
    <phoneticPr fontId="1"/>
  </si>
  <si>
    <t>基準に不適です。</t>
    <rPh sb="0" eb="2">
      <t>キジュン</t>
    </rPh>
    <rPh sb="3" eb="5">
      <t>フテキ</t>
    </rPh>
    <phoneticPr fontId="1"/>
  </si>
  <si>
    <t>屋内プール</t>
    <rPh sb="0" eb="2">
      <t>オクナイ</t>
    </rPh>
    <phoneticPr fontId="1"/>
  </si>
  <si>
    <t>二酸化炭素</t>
    <rPh sb="0" eb="3">
      <t>ニサンカ</t>
    </rPh>
    <rPh sb="3" eb="5">
      <t>タンソ</t>
    </rPh>
    <phoneticPr fontId="1"/>
  </si>
  <si>
    <t>塩素ガス</t>
    <rPh sb="0" eb="2">
      <t>エンソ</t>
    </rPh>
    <phoneticPr fontId="1"/>
  </si>
  <si>
    <t>照度①</t>
    <rPh sb="0" eb="2">
      <t>ショウド</t>
    </rPh>
    <phoneticPr fontId="1"/>
  </si>
  <si>
    <t>照度②</t>
    <rPh sb="0" eb="2">
      <t>ショウド</t>
    </rPh>
    <phoneticPr fontId="1"/>
  </si>
  <si>
    <t>ｐｐｍ</t>
    <phoneticPr fontId="1"/>
  </si>
  <si>
    <t>Lｘ</t>
    <phoneticPr fontId="1"/>
  </si>
  <si>
    <t>Lx</t>
    <phoneticPr fontId="1"/>
  </si>
  <si>
    <t>注意事項所見</t>
    <rPh sb="0" eb="4">
      <t>チュウイジコウ</t>
    </rPh>
    <rPh sb="4" eb="6">
      <t>ショケン</t>
    </rPh>
    <phoneticPr fontId="1"/>
  </si>
  <si>
    <t>適合</t>
    <rPh sb="0" eb="2">
      <t>テキゴウ</t>
    </rPh>
    <phoneticPr fontId="1"/>
  </si>
  <si>
    <t>川崎市薬剤師会　学校薬剤師執務記録</t>
  </si>
  <si>
    <t>所見</t>
    <rPh sb="0" eb="2">
      <t>ショケン</t>
    </rPh>
    <phoneticPr fontId="1"/>
  </si>
  <si>
    <t>✔</t>
  </si>
  <si>
    <r>
      <rPr>
        <b/>
        <sz val="12"/>
        <rFont val="ＭＳ 明朝"/>
        <family val="1"/>
        <charset val="128"/>
      </rPr>
      <t>遊離残留塩素</t>
    </r>
    <r>
      <rPr>
        <sz val="9"/>
        <rFont val="ＭＳ 明朝"/>
        <family val="1"/>
        <charset val="128"/>
      </rPr>
      <t>　　　　　</t>
    </r>
    <r>
      <rPr>
        <sz val="7"/>
        <rFont val="ＭＳ 明朝"/>
        <family val="1"/>
        <charset val="128"/>
      </rPr>
      <t>（0.4mg/L以上であること。また、1.0mg/L以下であることが望ましい。）</t>
    </r>
    <rPh sb="0" eb="2">
      <t>ユウリ</t>
    </rPh>
    <rPh sb="2" eb="4">
      <t>ザンリュウ</t>
    </rPh>
    <rPh sb="4" eb="6">
      <t>エンソ</t>
    </rPh>
    <rPh sb="19" eb="21">
      <t>イジョウ</t>
    </rPh>
    <rPh sb="37" eb="39">
      <t>イカ</t>
    </rPh>
    <rPh sb="45" eb="46">
      <t>ノゾ</t>
    </rPh>
    <phoneticPr fontId="1"/>
  </si>
  <si>
    <r>
      <rPr>
        <b/>
        <sz val="12"/>
        <rFont val="ＭＳ 明朝"/>
        <family val="1"/>
        <charset val="128"/>
      </rPr>
      <t xml:space="preserve">pH                  </t>
    </r>
    <r>
      <rPr>
        <sz val="9"/>
        <rFont val="ＭＳ 明朝"/>
        <family val="1"/>
        <charset val="128"/>
      </rPr>
      <t>(5.8以上8.6以下であること。)</t>
    </r>
    <rPh sb="24" eb="26">
      <t>イジョウ</t>
    </rPh>
    <rPh sb="29" eb="31">
      <t>イカ</t>
    </rPh>
    <phoneticPr fontId="1"/>
  </si>
  <si>
    <r>
      <t>空気中の二酸化炭素(</t>
    </r>
    <r>
      <rPr>
        <sz val="8"/>
        <rFont val="ＭＳ 明朝"/>
        <family val="1"/>
        <charset val="128"/>
      </rPr>
      <t>1500ppm以下が望ましい。)</t>
    </r>
    <phoneticPr fontId="1"/>
  </si>
  <si>
    <t>ppm</t>
    <phoneticPr fontId="1"/>
  </si>
  <si>
    <t>lx</t>
    <phoneticPr fontId="1"/>
  </si>
  <si>
    <t>ppm</t>
    <phoneticPr fontId="1"/>
  </si>
  <si>
    <t>測定場所(2ヶ所)</t>
    <rPh sb="0" eb="4">
      <t>ソクテイバショ</t>
    </rPh>
    <rPh sb="7" eb="8">
      <t>ショ</t>
    </rPh>
    <phoneticPr fontId="1"/>
  </si>
  <si>
    <r>
      <t>測定場所　　　　　　　(</t>
    </r>
    <r>
      <rPr>
        <sz val="8"/>
        <rFont val="ＭＳ 明朝"/>
        <family val="1"/>
        <charset val="128"/>
      </rPr>
      <t>プールサイド、水面上など）</t>
    </r>
    <r>
      <rPr>
        <sz val="11"/>
        <rFont val="ＭＳ 明朝"/>
        <family val="1"/>
        <charset val="128"/>
      </rPr>
      <t>　　　　　　　</t>
    </r>
    <rPh sb="0" eb="4">
      <t>ソクテイバショ</t>
    </rPh>
    <phoneticPr fontId="1"/>
  </si>
  <si>
    <t>学校長　様</t>
    <phoneticPr fontId="1"/>
  </si>
  <si>
    <r>
      <t>空気中の塩素ガス(</t>
    </r>
    <r>
      <rPr>
        <sz val="8"/>
        <rFont val="ＭＳ 明朝"/>
        <family val="1"/>
        <charset val="128"/>
      </rPr>
      <t>0.5ppm以下が望ましい。)</t>
    </r>
    <phoneticPr fontId="1"/>
  </si>
  <si>
    <r>
      <t>水平面照度　　　　　　　</t>
    </r>
    <r>
      <rPr>
        <sz val="8"/>
        <rFont val="ＭＳ 明朝"/>
        <family val="1"/>
        <charset val="128"/>
      </rPr>
      <t>(200 lx以上が望ましい。)</t>
    </r>
    <phoneticPr fontId="1"/>
  </si>
  <si>
    <t>雪</t>
    <rPh sb="0" eb="1">
      <t>ユキ</t>
    </rPh>
    <phoneticPr fontId="1"/>
  </si>
  <si>
    <t>晴</t>
    <rPh sb="0" eb="1">
      <t>ハレ</t>
    </rPh>
    <phoneticPr fontId="1"/>
  </si>
  <si>
    <t>曇</t>
    <rPh sb="0" eb="1">
      <t>クモリ</t>
    </rPh>
    <phoneticPr fontId="1"/>
  </si>
  <si>
    <t>雨</t>
    <rPh sb="0" eb="1">
      <t>アメ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</si>
</sst>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0_ "/>
    <numFmt numFmtId="178" formatCode="0.0_);[Red]\(0.0\)"/>
    <numFmt numFmtId="179" formatCode="m/d;@"/>
    <numFmt numFmtId="180" formatCode="h:mm;@"/>
    <numFmt numFmtId="181" formatCode="0.00_);[Red]\(0.00\)"/>
  </numFmts>
  <fonts count="26">
    <font>
      <sz val="11"/>
      <name val="ＭＳ Ｐゴシック"/>
      <family val="3"/>
      <charset val="128"/>
    </font>
    <font>
      <sz val="6"/>
      <name val="ＭＳ Ｐゴシック"/>
      <family val="3"/>
      <charset val="128"/>
    </font>
    <font>
      <b/>
      <sz val="14"/>
      <name val="ＭＳ 明朝"/>
      <family val="1"/>
      <charset val="128"/>
    </font>
    <font>
      <sz val="14"/>
      <name val="ＭＳ 明朝"/>
      <family val="1"/>
      <charset val="128"/>
    </font>
    <font>
      <sz val="12"/>
      <name val="ＭＳ 明朝"/>
      <family val="1"/>
      <charset val="128"/>
    </font>
    <font>
      <sz val="11"/>
      <name val="ＭＳ 明朝"/>
      <family val="1"/>
      <charset val="128"/>
    </font>
    <font>
      <b/>
      <sz val="12"/>
      <name val="ＭＳ 明朝"/>
      <family val="1"/>
      <charset val="128"/>
    </font>
    <font>
      <b/>
      <sz val="11"/>
      <name val="ＭＳ 明朝"/>
      <family val="1"/>
      <charset val="128"/>
    </font>
    <font>
      <b/>
      <sz val="16"/>
      <name val="ＭＳ 明朝"/>
      <family val="1"/>
      <charset val="128"/>
    </font>
    <font>
      <sz val="9"/>
      <color indexed="81"/>
      <name val="ＭＳ Ｐゴシック"/>
      <family val="3"/>
      <charset val="128"/>
    </font>
    <font>
      <b/>
      <sz val="9"/>
      <color indexed="81"/>
      <name val="ＭＳ Ｐゴシック"/>
      <family val="3"/>
      <charset val="128"/>
    </font>
    <font>
      <b/>
      <sz val="10"/>
      <name val="ＭＳ 明朝"/>
      <family val="1"/>
      <charset val="128"/>
    </font>
    <font>
      <b/>
      <u/>
      <sz val="12"/>
      <name val="ＭＳ 明朝"/>
      <family val="1"/>
      <charset val="128"/>
    </font>
    <font>
      <b/>
      <sz val="20"/>
      <name val="ＭＳ 明朝"/>
      <family val="1"/>
      <charset val="128"/>
    </font>
    <font>
      <u/>
      <sz val="9"/>
      <color indexed="81"/>
      <name val="ＭＳ Ｐゴシック"/>
      <family val="3"/>
      <charset val="128"/>
    </font>
    <font>
      <b/>
      <sz val="10"/>
      <name val="ＭＳ Ｐゴシック"/>
      <family val="3"/>
      <charset val="128"/>
    </font>
    <font>
      <sz val="9"/>
      <name val="ＭＳ 明朝"/>
      <family val="1"/>
      <charset val="128"/>
    </font>
    <font>
      <sz val="7"/>
      <name val="ＭＳ 明朝"/>
      <family val="1"/>
      <charset val="128"/>
    </font>
    <font>
      <sz val="12"/>
      <name val="ＭＳ Ｐゴシック"/>
      <family val="3"/>
      <charset val="128"/>
    </font>
    <font>
      <sz val="10"/>
      <name val="ＭＳ Ｐゴシック"/>
      <family val="3"/>
      <charset val="128"/>
    </font>
    <font>
      <sz val="9"/>
      <color indexed="81"/>
      <name val="MS P ゴシック"/>
      <family val="3"/>
      <charset val="128"/>
    </font>
    <font>
      <b/>
      <sz val="9"/>
      <color indexed="81"/>
      <name val="MS P ゴシック"/>
      <family val="3"/>
      <charset val="128"/>
    </font>
    <font>
      <sz val="13"/>
      <name val="ＭＳ 明朝"/>
      <family val="1"/>
      <charset val="128"/>
    </font>
    <font>
      <sz val="16"/>
      <name val="ＭＳ 明朝"/>
      <family val="1"/>
      <charset val="128"/>
    </font>
    <font>
      <sz val="8"/>
      <name val="ＭＳ 明朝"/>
      <family val="1"/>
      <charset val="128"/>
    </font>
    <font>
      <b/>
      <sz val="12"/>
      <name val="ＭＳ ゴシック"/>
      <family val="3"/>
      <charset val="128"/>
    </font>
  </fonts>
  <fills count="2">
    <fill>
      <patternFill patternType="none"/>
    </fill>
    <fill>
      <patternFill patternType="gray125"/>
    </fill>
  </fills>
  <borders count="74">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right style="thin">
        <color indexed="64"/>
      </right>
      <top/>
      <bottom/>
      <diagonal/>
    </border>
    <border>
      <left style="double">
        <color indexed="8"/>
      </left>
      <right/>
      <top style="medium">
        <color indexed="64"/>
      </top>
      <bottom/>
      <diagonal/>
    </border>
    <border>
      <left/>
      <right/>
      <top style="medium">
        <color indexed="64"/>
      </top>
      <bottom/>
      <diagonal/>
    </border>
    <border>
      <left style="thin">
        <color indexed="8"/>
      </left>
      <right/>
      <top style="medium">
        <color indexed="64"/>
      </top>
      <bottom/>
      <diagonal/>
    </border>
    <border>
      <left style="thin">
        <color indexed="8"/>
      </left>
      <right style="thin">
        <color indexed="64"/>
      </right>
      <top style="medium">
        <color indexed="64"/>
      </top>
      <bottom/>
      <diagonal/>
    </border>
    <border>
      <left style="double">
        <color indexed="8"/>
      </left>
      <right/>
      <top/>
      <bottom/>
      <diagonal/>
    </border>
    <border>
      <left style="thin">
        <color indexed="8"/>
      </left>
      <right/>
      <top/>
      <bottom/>
      <diagonal/>
    </border>
    <border>
      <left style="thin">
        <color indexed="8"/>
      </left>
      <right style="thin">
        <color indexed="64"/>
      </right>
      <top/>
      <bottom/>
      <diagonal/>
    </border>
    <border>
      <left style="double">
        <color indexed="8"/>
      </left>
      <right/>
      <top/>
      <bottom style="double">
        <color indexed="64"/>
      </bottom>
      <diagonal/>
    </border>
    <border>
      <left/>
      <right/>
      <top/>
      <bottom style="double">
        <color indexed="64"/>
      </bottom>
      <diagonal/>
    </border>
    <border>
      <left style="thin">
        <color indexed="8"/>
      </left>
      <right/>
      <top/>
      <bottom style="double">
        <color indexed="64"/>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8"/>
      </left>
      <right/>
      <top style="thin">
        <color indexed="8"/>
      </top>
      <bottom style="thin">
        <color indexed="64"/>
      </bottom>
      <diagonal/>
    </border>
    <border>
      <left style="thin">
        <color indexed="8"/>
      </left>
      <right/>
      <top style="thin">
        <color indexed="8"/>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ashed">
        <color indexed="64"/>
      </left>
      <right style="thick">
        <color indexed="64"/>
      </right>
      <top style="dashed">
        <color indexed="64"/>
      </top>
      <bottom style="dashed">
        <color indexed="64"/>
      </bottom>
      <diagonal/>
    </border>
    <border>
      <left style="thick">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ck">
        <color indexed="64"/>
      </left>
      <right/>
      <top/>
      <bottom/>
      <diagonal/>
    </border>
    <border>
      <left/>
      <right style="thick">
        <color indexed="64"/>
      </right>
      <top/>
      <bottom/>
      <diagonal/>
    </border>
    <border>
      <left style="dashed">
        <color indexed="64"/>
      </left>
      <right/>
      <top style="thin">
        <color indexed="64"/>
      </top>
      <bottom/>
      <diagonal/>
    </border>
    <border>
      <left style="dash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double">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dashed">
        <color indexed="64"/>
      </left>
      <right style="dashed">
        <color indexed="64"/>
      </right>
      <top style="dashed">
        <color indexed="64"/>
      </top>
      <bottom style="dashed">
        <color indexed="64"/>
      </bottom>
      <diagonal/>
    </border>
  </borders>
  <cellStyleXfs count="1">
    <xf numFmtId="0" fontId="0" fillId="0" borderId="0"/>
  </cellStyleXfs>
  <cellXfs count="330">
    <xf numFmtId="0" fontId="0" fillId="0" borderId="0" xfId="0"/>
    <xf numFmtId="0" fontId="4" fillId="0" borderId="0" xfId="0" applyFont="1"/>
    <xf numFmtId="0" fontId="4"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4" fillId="0" borderId="1" xfId="0" applyFont="1" applyBorder="1"/>
    <xf numFmtId="0" fontId="4" fillId="0" borderId="2" xfId="0" applyFont="1" applyBorder="1"/>
    <xf numFmtId="0" fontId="3" fillId="0" borderId="0" xfId="0" applyFont="1" applyAlignment="1">
      <alignment vertical="center"/>
    </xf>
    <xf numFmtId="0" fontId="3" fillId="0" borderId="0" xfId="0" applyFont="1"/>
    <xf numFmtId="176" fontId="4" fillId="0" borderId="0" xfId="0" applyNumberFormat="1" applyFont="1"/>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4" fillId="0" borderId="7" xfId="0" applyFont="1" applyBorder="1" applyAlignment="1">
      <alignment horizontal="center" vertical="center" wrapText="1"/>
    </xf>
    <xf numFmtId="0" fontId="5" fillId="0" borderId="0" xfId="0" applyFont="1" applyAlignment="1">
      <alignment vertical="top"/>
    </xf>
    <xf numFmtId="0" fontId="8" fillId="0" borderId="0" xfId="0" applyFont="1" applyAlignment="1">
      <alignment vertical="center"/>
    </xf>
    <xf numFmtId="0" fontId="3" fillId="0" borderId="5" xfId="0" applyFont="1" applyBorder="1" applyAlignment="1">
      <alignment horizontal="center" vertical="center"/>
    </xf>
    <xf numFmtId="176" fontId="3" fillId="0" borderId="5" xfId="0" applyNumberFormat="1" applyFont="1" applyBorder="1" applyAlignment="1">
      <alignment horizontal="center"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4" fillId="0" borderId="3" xfId="0" applyFont="1" applyBorder="1" applyAlignment="1">
      <alignment horizontal="right" vertical="center"/>
    </xf>
    <xf numFmtId="0" fontId="12" fillId="0" borderId="0" xfId="0" applyFont="1" applyAlignment="1">
      <alignment vertical="top" wrapText="1"/>
    </xf>
    <xf numFmtId="0" fontId="6" fillId="0" borderId="8" xfId="0" applyFont="1" applyBorder="1" applyAlignment="1">
      <alignment vertical="center" shrinkToFit="1"/>
    </xf>
    <xf numFmtId="0" fontId="4" fillId="0" borderId="7" xfId="0" applyFont="1" applyBorder="1" applyAlignment="1">
      <alignment horizontal="center" vertical="center"/>
    </xf>
    <xf numFmtId="0" fontId="5" fillId="0" borderId="7" xfId="0" applyFont="1" applyBorder="1" applyAlignment="1">
      <alignment horizontal="center" vertical="center"/>
    </xf>
    <xf numFmtId="0" fontId="4" fillId="0" borderId="7" xfId="0" applyFont="1" applyBorder="1" applyAlignment="1">
      <alignment horizontal="center" vertical="center" shrinkToFit="1"/>
    </xf>
    <xf numFmtId="0" fontId="4" fillId="0" borderId="0" xfId="0" applyFont="1" applyAlignment="1">
      <alignment horizontal="center" vertical="center" shrinkToFit="1"/>
    </xf>
    <xf numFmtId="0" fontId="4" fillId="0" borderId="11" xfId="0" applyFont="1" applyBorder="1" applyAlignment="1">
      <alignment horizontal="center" vertical="center"/>
    </xf>
    <xf numFmtId="0" fontId="5" fillId="0" borderId="11" xfId="0" applyFont="1" applyBorder="1" applyAlignment="1">
      <alignment vertical="top"/>
    </xf>
    <xf numFmtId="179" fontId="0" fillId="0" borderId="12" xfId="0" applyNumberForma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vertical="center"/>
    </xf>
    <xf numFmtId="0" fontId="0" fillId="0" borderId="15" xfId="0" applyBorder="1" applyAlignment="1">
      <alignment horizontal="center" vertical="center"/>
    </xf>
    <xf numFmtId="0" fontId="18" fillId="0" borderId="0" xfId="0" applyFont="1"/>
    <xf numFmtId="179" fontId="0" fillId="0" borderId="16" xfId="0" applyNumberForma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79" fontId="0" fillId="0" borderId="19" xfId="0" applyNumberForma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lignment horizontal="center" vertical="center"/>
    </xf>
    <xf numFmtId="0" fontId="0" fillId="0" borderId="0" xfId="0" applyAlignment="1">
      <alignment vertical="center"/>
    </xf>
    <xf numFmtId="0" fontId="0" fillId="0" borderId="25" xfId="0" applyBorder="1" applyAlignment="1">
      <alignment horizontal="center" vertical="center"/>
    </xf>
    <xf numFmtId="179" fontId="0" fillId="0" borderId="26" xfId="0" applyNumberFormat="1" applyBorder="1" applyAlignment="1">
      <alignment horizontal="center" vertical="center"/>
    </xf>
    <xf numFmtId="180" fontId="0" fillId="0" borderId="27" xfId="0" applyNumberFormat="1" applyBorder="1" applyAlignment="1">
      <alignment horizontal="right" vertical="center"/>
    </xf>
    <xf numFmtId="0" fontId="0" fillId="0" borderId="27" xfId="0" applyBorder="1" applyAlignment="1">
      <alignment horizontal="center" vertical="center"/>
    </xf>
    <xf numFmtId="178" fontId="0" fillId="0" borderId="27" xfId="0" applyNumberFormat="1" applyBorder="1" applyAlignment="1">
      <alignment vertical="center"/>
    </xf>
    <xf numFmtId="178" fontId="0" fillId="0" borderId="27" xfId="0" applyNumberFormat="1" applyBorder="1" applyAlignment="1" applyProtection="1">
      <alignment horizontal="center" vertical="center"/>
      <protection locked="0"/>
    </xf>
    <xf numFmtId="49" fontId="0" fillId="0" borderId="27" xfId="0" applyNumberFormat="1" applyBorder="1" applyAlignment="1">
      <alignment horizontal="center" vertical="center"/>
    </xf>
    <xf numFmtId="181" fontId="0" fillId="0" borderId="27" xfId="0" applyNumberFormat="1" applyBorder="1" applyAlignment="1" applyProtection="1">
      <alignment horizontal="center" vertical="center"/>
      <protection locked="0"/>
    </xf>
    <xf numFmtId="0" fontId="4" fillId="0" borderId="28" xfId="0" applyFont="1" applyBorder="1" applyAlignment="1">
      <alignment vertical="center" wrapText="1"/>
    </xf>
    <xf numFmtId="0" fontId="6" fillId="0" borderId="28" xfId="0" applyFont="1" applyBorder="1" applyAlignment="1">
      <alignment horizontal="center" vertical="center"/>
    </xf>
    <xf numFmtId="0" fontId="4" fillId="0" borderId="28" xfId="0" applyFont="1" applyBorder="1" applyAlignment="1">
      <alignment horizontal="center" vertical="center"/>
    </xf>
    <xf numFmtId="176" fontId="5" fillId="0" borderId="28" xfId="0" applyNumberFormat="1" applyFont="1" applyBorder="1" applyAlignment="1" applyProtection="1">
      <alignment horizontal="center" vertical="center"/>
      <protection locked="0"/>
    </xf>
    <xf numFmtId="0" fontId="0" fillId="0" borderId="29" xfId="0" applyBorder="1"/>
    <xf numFmtId="177" fontId="0" fillId="0" borderId="29" xfId="0" applyNumberFormat="1" applyBorder="1"/>
    <xf numFmtId="0" fontId="0" fillId="0" borderId="30" xfId="0" applyBorder="1"/>
    <xf numFmtId="0" fontId="0" fillId="0" borderId="25" xfId="0" applyBorder="1"/>
    <xf numFmtId="177" fontId="0" fillId="0" borderId="25" xfId="0" applyNumberFormat="1" applyBorder="1"/>
    <xf numFmtId="0" fontId="0" fillId="0" borderId="31" xfId="0" applyBorder="1"/>
    <xf numFmtId="0" fontId="0" fillId="0" borderId="32" xfId="0" applyBorder="1"/>
    <xf numFmtId="177" fontId="0" fillId="0" borderId="32" xfId="0" applyNumberFormat="1" applyBorder="1"/>
    <xf numFmtId="0" fontId="0" fillId="0" borderId="33" xfId="0" applyBorder="1"/>
    <xf numFmtId="0" fontId="0" fillId="0" borderId="25" xfId="0" applyBorder="1" applyAlignment="1">
      <alignment vertical="center"/>
    </xf>
    <xf numFmtId="0" fontId="6" fillId="0" borderId="37" xfId="0" applyFont="1" applyBorder="1" applyAlignment="1">
      <alignment vertical="top" wrapText="1"/>
    </xf>
    <xf numFmtId="0" fontId="12" fillId="0" borderId="38" xfId="0" applyFont="1" applyBorder="1" applyAlignment="1">
      <alignment vertical="top" wrapText="1"/>
    </xf>
    <xf numFmtId="0" fontId="5"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vertical="top" wrapText="1"/>
    </xf>
    <xf numFmtId="0" fontId="12" fillId="0" borderId="41" xfId="0" applyFont="1" applyBorder="1" applyAlignment="1">
      <alignment vertical="top" wrapText="1"/>
    </xf>
    <xf numFmtId="0" fontId="5" fillId="0" borderId="41" xfId="0" applyFont="1" applyBorder="1" applyAlignment="1">
      <alignment horizontal="center" vertical="center"/>
    </xf>
    <xf numFmtId="0" fontId="7" fillId="0" borderId="42" xfId="0" applyFont="1" applyBorder="1" applyAlignment="1">
      <alignment horizontal="center" vertical="center"/>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4" xfId="0" applyFont="1" applyBorder="1" applyAlignment="1">
      <alignment horizontal="center" vertical="center" shrinkToFit="1"/>
    </xf>
    <xf numFmtId="0" fontId="2" fillId="0" borderId="5" xfId="0" applyFont="1" applyBorder="1" applyAlignment="1">
      <alignment horizontal="center" vertical="center"/>
    </xf>
    <xf numFmtId="0" fontId="5" fillId="0" borderId="5" xfId="0" applyFont="1" applyBorder="1" applyAlignment="1">
      <alignment horizontal="center" vertical="center" shrinkToFit="1"/>
    </xf>
    <xf numFmtId="0" fontId="2" fillId="0" borderId="28" xfId="0" applyFont="1" applyBorder="1" applyAlignment="1">
      <alignment horizontal="center" vertical="center"/>
    </xf>
    <xf numFmtId="0" fontId="5" fillId="0" borderId="28" xfId="0" applyFont="1" applyBorder="1" applyAlignment="1">
      <alignment horizontal="center" vertical="center" shrinkToFit="1"/>
    </xf>
    <xf numFmtId="0" fontId="5" fillId="0" borderId="0" xfId="0" applyFont="1" applyAlignment="1">
      <alignment horizontal="center" vertical="center" shrinkToFit="1"/>
    </xf>
    <xf numFmtId="0" fontId="2" fillId="0" borderId="0" xfId="0" applyFont="1" applyAlignment="1">
      <alignment horizontal="center" vertical="center" shrinkToFit="1"/>
    </xf>
    <xf numFmtId="0" fontId="5" fillId="0" borderId="44" xfId="0" applyFont="1" applyBorder="1" applyAlignment="1">
      <alignment vertical="top"/>
    </xf>
    <xf numFmtId="0" fontId="5" fillId="0" borderId="44" xfId="0" applyFont="1" applyBorder="1"/>
    <xf numFmtId="0" fontId="0" fillId="0" borderId="4" xfId="0" applyBorder="1" applyAlignment="1">
      <alignment vertical="center"/>
    </xf>
    <xf numFmtId="0" fontId="0" fillId="0" borderId="0" xfId="0" applyAlignment="1">
      <alignment horizontal="right"/>
    </xf>
    <xf numFmtId="0" fontId="5" fillId="0" borderId="0" xfId="0" applyFont="1" applyAlignme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22" fillId="0" borderId="5" xfId="0" applyFont="1" applyBorder="1" applyAlignment="1">
      <alignment horizontal="left" vertical="center"/>
    </xf>
    <xf numFmtId="0" fontId="5" fillId="0" borderId="5" xfId="0" applyFont="1" applyBorder="1" applyAlignment="1">
      <alignment horizontal="center" shrinkToFit="1"/>
    </xf>
    <xf numFmtId="0" fontId="5" fillId="0" borderId="28" xfId="0" applyFont="1" applyBorder="1" applyAlignment="1">
      <alignment horizontal="center" shrinkToFit="1"/>
    </xf>
    <xf numFmtId="0" fontId="5" fillId="0" borderId="28" xfId="0" applyFont="1" applyBorder="1" applyAlignment="1">
      <alignment shrinkToFit="1"/>
    </xf>
    <xf numFmtId="0" fontId="5" fillId="0" borderId="2" xfId="0" applyFont="1" applyBorder="1" applyAlignment="1">
      <alignment shrinkToFit="1"/>
    </xf>
    <xf numFmtId="0" fontId="7" fillId="0" borderId="35"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5" fillId="0" borderId="0" xfId="0" applyFont="1"/>
    <xf numFmtId="0" fontId="5" fillId="0" borderId="11" xfId="0" applyFont="1" applyBorder="1"/>
    <xf numFmtId="0" fontId="2" fillId="0" borderId="0" xfId="0" applyFont="1" applyAlignment="1">
      <alignment vertical="center" shrinkToFit="1"/>
    </xf>
    <xf numFmtId="0" fontId="7" fillId="0" borderId="0" xfId="0" applyFont="1" applyAlignment="1">
      <alignment vertical="top"/>
    </xf>
    <xf numFmtId="0" fontId="23" fillId="0" borderId="0" xfId="0" applyFont="1" applyAlignment="1">
      <alignment horizontal="center" vertical="center"/>
    </xf>
    <xf numFmtId="0" fontId="5" fillId="0" borderId="7" xfId="0" applyFont="1" applyBorder="1" applyAlignment="1">
      <alignment vertical="center"/>
    </xf>
    <xf numFmtId="0" fontId="12" fillId="0" borderId="0" xfId="0" applyFont="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4" fillId="0" borderId="1" xfId="0" applyFont="1" applyBorder="1" applyAlignment="1">
      <alignment vertical="center" wrapText="1"/>
    </xf>
    <xf numFmtId="0" fontId="5" fillId="0" borderId="28" xfId="0" applyFont="1" applyBorder="1" applyAlignment="1">
      <alignment horizontal="center" vertical="center"/>
    </xf>
    <xf numFmtId="0" fontId="5" fillId="0" borderId="5" xfId="0" applyFont="1" applyBorder="1" applyAlignment="1">
      <alignment vertical="center"/>
    </xf>
    <xf numFmtId="0" fontId="7" fillId="0" borderId="5" xfId="0" applyFont="1" applyBorder="1" applyAlignment="1">
      <alignmen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6" fillId="0" borderId="34"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73" xfId="0" applyFont="1" applyBorder="1" applyAlignment="1" applyProtection="1">
      <alignment horizontal="center" vertical="center" shrinkToFit="1"/>
      <protection locked="0"/>
    </xf>
    <xf numFmtId="0" fontId="6" fillId="0" borderId="73" xfId="0" applyFont="1" applyBorder="1" applyAlignment="1" applyProtection="1">
      <alignment horizontal="center" vertical="center"/>
      <protection locked="0"/>
    </xf>
    <xf numFmtId="0" fontId="4" fillId="0" borderId="10" xfId="0" applyFont="1" applyBorder="1" applyAlignment="1">
      <alignment horizontal="center" vertical="center" shrinkToFit="1"/>
    </xf>
    <xf numFmtId="0" fontId="4" fillId="0" borderId="10" xfId="0" applyFont="1" applyBorder="1" applyAlignment="1">
      <alignment horizontal="center" vertical="center"/>
    </xf>
    <xf numFmtId="176" fontId="0" fillId="0" borderId="25" xfId="0" applyNumberFormat="1" applyBorder="1" applyAlignment="1">
      <alignment vertical="center"/>
    </xf>
    <xf numFmtId="0" fontId="2" fillId="0" borderId="0" xfId="0" applyFont="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5" fillId="0" borderId="4" xfId="0" applyFont="1" applyBorder="1" applyAlignment="1">
      <alignment horizontal="center" vertical="center" shrinkToFit="1"/>
    </xf>
    <xf numFmtId="0" fontId="5" fillId="0" borderId="5" xfId="0" applyFont="1" applyBorder="1" applyAlignment="1">
      <alignment horizontal="center" shrinkToFit="1"/>
    </xf>
    <xf numFmtId="0" fontId="5" fillId="0" borderId="6" xfId="0" applyFont="1" applyBorder="1" applyAlignment="1">
      <alignment horizontal="center" shrinkToFi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5" xfId="0" applyFont="1" applyBorder="1" applyAlignment="1" applyProtection="1">
      <alignment horizontal="center" vertical="center"/>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49" fontId="2" fillId="0" borderId="5" xfId="0" applyNumberFormat="1" applyFont="1" applyBorder="1" applyAlignment="1" applyProtection="1">
      <alignment horizontal="center" vertical="center" shrinkToFit="1"/>
      <protection locked="0"/>
    </xf>
    <xf numFmtId="0" fontId="3" fillId="0" borderId="0" xfId="0" applyFont="1" applyAlignment="1">
      <alignment horizontal="distributed" vertical="center"/>
    </xf>
    <xf numFmtId="0" fontId="4" fillId="0" borderId="5" xfId="0" applyFont="1" applyBorder="1" applyAlignment="1">
      <alignment horizontal="right" vertical="center"/>
    </xf>
    <xf numFmtId="0" fontId="5" fillId="0" borderId="5" xfId="0" applyFont="1" applyBorder="1" applyAlignment="1">
      <alignment horizontal="right" vertical="center"/>
    </xf>
    <xf numFmtId="0" fontId="2" fillId="0" borderId="5" xfId="0" applyFont="1" applyBorder="1" applyAlignment="1" applyProtection="1">
      <alignment horizontal="center" vertical="center"/>
      <protection locked="0"/>
    </xf>
    <xf numFmtId="0" fontId="13" fillId="0" borderId="0" xfId="0" applyFont="1" applyAlignment="1">
      <alignment horizontal="center" vertical="center"/>
    </xf>
    <xf numFmtId="176" fontId="6" fillId="0" borderId="5" xfId="0" applyNumberFormat="1" applyFont="1" applyBorder="1" applyAlignment="1" applyProtection="1">
      <alignment horizontal="center" vertical="center" shrinkToFit="1"/>
      <protection locked="0"/>
    </xf>
    <xf numFmtId="0" fontId="2" fillId="0" borderId="0" xfId="0" applyFont="1" applyAlignment="1">
      <alignment horizontal="center" vertical="center"/>
    </xf>
    <xf numFmtId="176" fontId="6" fillId="0" borderId="5" xfId="0" applyNumberFormat="1" applyFont="1" applyBorder="1" applyAlignment="1" applyProtection="1">
      <alignment horizontal="center" vertical="center"/>
      <protection locked="0"/>
    </xf>
    <xf numFmtId="0" fontId="4" fillId="0" borderId="5" xfId="0" applyFont="1" applyBorder="1" applyAlignment="1">
      <alignment horizontal="right" vertical="center" shrinkToFit="1"/>
    </xf>
    <xf numFmtId="0" fontId="3" fillId="0" borderId="0" xfId="0" applyFont="1" applyAlignment="1">
      <alignment vertical="center"/>
    </xf>
    <xf numFmtId="0" fontId="5" fillId="0" borderId="0" xfId="0" applyFont="1" applyAlignment="1">
      <alignment horizontal="center" vertical="top"/>
    </xf>
    <xf numFmtId="0" fontId="5" fillId="0" borderId="0" xfId="0" applyFont="1" applyAlignment="1">
      <alignment vertical="top"/>
    </xf>
    <xf numFmtId="0" fontId="11" fillId="0" borderId="0" xfId="0" applyFont="1" applyAlignment="1">
      <alignment horizontal="right" vertical="center"/>
    </xf>
    <xf numFmtId="0" fontId="2" fillId="0" borderId="5" xfId="0" applyFont="1" applyBorder="1" applyAlignment="1" applyProtection="1">
      <alignment horizontal="center" vertical="center" shrinkToFit="1"/>
      <protection locked="0"/>
    </xf>
    <xf numFmtId="0" fontId="2" fillId="0" borderId="5" xfId="0" applyFont="1" applyBorder="1" applyAlignment="1">
      <alignment horizontal="center" vertical="center"/>
    </xf>
    <xf numFmtId="0" fontId="4" fillId="0" borderId="7" xfId="0" applyFont="1" applyBorder="1" applyAlignment="1" applyProtection="1">
      <alignment horizontal="justify" vertical="top" wrapText="1"/>
      <protection locked="0"/>
    </xf>
    <xf numFmtId="0" fontId="4" fillId="0" borderId="0" xfId="0" applyFont="1" applyAlignment="1" applyProtection="1">
      <alignment horizontal="justify" vertical="top" wrapText="1"/>
      <protection locked="0"/>
    </xf>
    <xf numFmtId="0" fontId="4" fillId="0" borderId="11" xfId="0" applyFont="1" applyBorder="1" applyAlignment="1" applyProtection="1">
      <alignment horizontal="justify" vertical="top" wrapText="1"/>
      <protection locked="0"/>
    </xf>
    <xf numFmtId="0" fontId="4" fillId="0" borderId="43" xfId="0" applyFont="1" applyBorder="1" applyAlignment="1" applyProtection="1">
      <alignment horizontal="justify" vertical="top" wrapText="1"/>
      <protection locked="0"/>
    </xf>
    <xf numFmtId="0" fontId="4" fillId="0" borderId="44" xfId="0" applyFont="1" applyBorder="1" applyAlignment="1" applyProtection="1">
      <alignment horizontal="justify" vertical="top" wrapText="1"/>
      <protection locked="0"/>
    </xf>
    <xf numFmtId="0" fontId="4" fillId="0" borderId="51" xfId="0" applyFont="1" applyBorder="1" applyAlignment="1" applyProtection="1">
      <alignment horizontal="justify" vertical="top" wrapText="1"/>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28" xfId="0" applyFont="1" applyBorder="1" applyAlignment="1">
      <alignment horizontal="left"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2" fillId="0" borderId="57"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6"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176" fontId="3" fillId="0" borderId="5" xfId="0" applyNumberFormat="1" applyFont="1" applyBorder="1" applyAlignment="1" applyProtection="1">
      <alignment horizontal="left" vertical="center" wrapText="1"/>
      <protection locked="0"/>
    </xf>
    <xf numFmtId="0" fontId="4" fillId="0" borderId="25" xfId="0" applyFont="1" applyBorder="1" applyAlignment="1">
      <alignment horizontal="distributed" vertical="center"/>
    </xf>
    <xf numFmtId="0" fontId="2" fillId="0" borderId="56"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58" xfId="0" applyFont="1" applyBorder="1" applyAlignment="1">
      <alignment horizontal="center" vertical="center" shrinkToFit="1"/>
    </xf>
    <xf numFmtId="0" fontId="4" fillId="0" borderId="7"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11" xfId="0" applyFont="1" applyBorder="1" applyAlignment="1" applyProtection="1">
      <alignment horizontal="left" vertical="top"/>
      <protection locked="0"/>
    </xf>
    <xf numFmtId="0" fontId="2" fillId="0" borderId="57"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5" fillId="0" borderId="44" xfId="0" applyFont="1" applyBorder="1" applyAlignment="1" applyProtection="1">
      <alignment horizontal="center" vertical="center" shrinkToFit="1"/>
      <protection locked="0"/>
    </xf>
    <xf numFmtId="0" fontId="11" fillId="0" borderId="56"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6" fillId="0" borderId="4" xfId="0" applyFont="1" applyBorder="1" applyAlignment="1">
      <alignment vertical="center" shrinkToFit="1"/>
    </xf>
    <xf numFmtId="0" fontId="5" fillId="0" borderId="5" xfId="0" applyFont="1" applyBorder="1" applyAlignment="1">
      <alignment vertical="center"/>
    </xf>
    <xf numFmtId="0" fontId="3" fillId="0" borderId="46"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4" fillId="0" borderId="60" xfId="0" applyFont="1" applyBorder="1" applyAlignment="1">
      <alignment horizontal="distributed" vertical="center"/>
    </xf>
    <xf numFmtId="0" fontId="4" fillId="0" borderId="1" xfId="0" applyFont="1" applyBorder="1" applyAlignment="1">
      <alignment horizontal="distributed"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6" fillId="0" borderId="0" xfId="0" applyFont="1" applyAlignment="1">
      <alignment wrapText="1"/>
    </xf>
    <xf numFmtId="0" fontId="7" fillId="0" borderId="0" xfId="0" applyFont="1" applyAlignment="1">
      <alignment wrapText="1"/>
    </xf>
    <xf numFmtId="0" fontId="4" fillId="0" borderId="0" xfId="0" applyFont="1" applyAlignment="1">
      <alignment shrinkToFit="1"/>
    </xf>
    <xf numFmtId="0" fontId="5" fillId="0" borderId="0" xfId="0" applyFont="1" applyAlignment="1">
      <alignment shrinkToFit="1"/>
    </xf>
    <xf numFmtId="0" fontId="5" fillId="0" borderId="5" xfId="0" applyFont="1" applyBorder="1" applyAlignment="1">
      <alignment shrinkToFit="1"/>
    </xf>
    <xf numFmtId="0" fontId="23" fillId="0" borderId="0" xfId="0" applyFont="1" applyAlignment="1">
      <alignment vertical="center"/>
    </xf>
    <xf numFmtId="0" fontId="5" fillId="0" borderId="0" xfId="0" applyFont="1"/>
    <xf numFmtId="0" fontId="7" fillId="0" borderId="1" xfId="0" applyFont="1" applyBorder="1" applyAlignment="1">
      <alignment horizontal="center" vertical="center"/>
    </xf>
    <xf numFmtId="0" fontId="7" fillId="0" borderId="28" xfId="0" applyFont="1" applyBorder="1" applyAlignment="1">
      <alignment horizontal="center" vertical="center"/>
    </xf>
    <xf numFmtId="0" fontId="7" fillId="0" borderId="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51" xfId="0" applyFont="1" applyBorder="1" applyAlignment="1">
      <alignment horizontal="center" vertical="center"/>
    </xf>
    <xf numFmtId="0" fontId="5" fillId="0" borderId="8" xfId="0" applyFont="1" applyBorder="1" applyAlignment="1">
      <alignment horizontal="right" vertical="center"/>
    </xf>
    <xf numFmtId="0" fontId="6" fillId="0" borderId="52" xfId="0" applyFont="1" applyBorder="1" applyAlignment="1">
      <alignment horizontal="center" vertical="top" wrapText="1"/>
    </xf>
    <xf numFmtId="0" fontId="5" fillId="0" borderId="0" xfId="0" applyFont="1" applyAlignment="1">
      <alignment horizontal="center"/>
    </xf>
    <xf numFmtId="0" fontId="5" fillId="0" borderId="53" xfId="0"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0" xfId="0" applyFont="1" applyAlignment="1">
      <alignment vertical="center" wrapText="1"/>
    </xf>
    <xf numFmtId="0" fontId="6" fillId="0" borderId="1" xfId="0" applyFont="1" applyBorder="1" applyAlignment="1">
      <alignment vertical="center"/>
    </xf>
    <xf numFmtId="0" fontId="4" fillId="0" borderId="28" xfId="0" applyFont="1" applyBorder="1" applyAlignment="1">
      <alignment vertical="center"/>
    </xf>
    <xf numFmtId="0" fontId="4" fillId="0" borderId="2"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51" xfId="0" applyFont="1" applyBorder="1" applyAlignment="1">
      <alignment vertical="center"/>
    </xf>
    <xf numFmtId="176" fontId="5" fillId="0" borderId="5" xfId="0" applyNumberFormat="1" applyFont="1" applyBorder="1" applyAlignment="1" applyProtection="1">
      <alignment horizontal="center" vertical="center" shrinkToFit="1"/>
      <protection locked="0"/>
    </xf>
    <xf numFmtId="0" fontId="5" fillId="0" borderId="3" xfId="0" applyFont="1" applyBorder="1" applyAlignment="1">
      <alignment horizontal="center" vertical="center" shrinkToFit="1"/>
    </xf>
    <xf numFmtId="0" fontId="6"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vertical="center" wrapText="1"/>
    </xf>
    <xf numFmtId="0" fontId="5" fillId="0" borderId="43" xfId="0" applyFont="1" applyBorder="1" applyAlignment="1">
      <alignment vertical="center" wrapText="1"/>
    </xf>
    <xf numFmtId="0" fontId="5" fillId="0" borderId="51" xfId="0" applyFont="1" applyBorder="1" applyAlignment="1">
      <alignment vertical="center" wrapText="1"/>
    </xf>
    <xf numFmtId="0" fontId="5" fillId="0" borderId="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176" fontId="5" fillId="0" borderId="54" xfId="0" applyNumberFormat="1" applyFont="1" applyBorder="1" applyAlignment="1" applyProtection="1">
      <alignment horizontal="left" vertical="center" wrapText="1"/>
      <protection locked="0"/>
    </xf>
    <xf numFmtId="0" fontId="5" fillId="0" borderId="28" xfId="0" applyFont="1" applyBorder="1" applyAlignment="1">
      <alignment horizontal="left" vertical="center"/>
    </xf>
    <xf numFmtId="0" fontId="5" fillId="0" borderId="2" xfId="0" applyFont="1" applyBorder="1" applyAlignment="1">
      <alignment horizontal="left" vertical="center"/>
    </xf>
    <xf numFmtId="0" fontId="5" fillId="0" borderId="55" xfId="0" applyFont="1" applyBorder="1" applyAlignment="1">
      <alignment horizontal="left" vertical="center"/>
    </xf>
    <xf numFmtId="0" fontId="5" fillId="0" borderId="44" xfId="0" applyFont="1" applyBorder="1" applyAlignment="1">
      <alignment horizontal="left" vertical="center"/>
    </xf>
    <xf numFmtId="0" fontId="5" fillId="0" borderId="51" xfId="0" applyFont="1" applyBorder="1" applyAlignment="1">
      <alignment horizontal="left" vertical="center"/>
    </xf>
    <xf numFmtId="0" fontId="7" fillId="0" borderId="5" xfId="0" applyFont="1" applyBorder="1" applyAlignment="1">
      <alignment vertical="center" shrinkToFit="1"/>
    </xf>
    <xf numFmtId="0" fontId="5" fillId="0" borderId="5" xfId="0" applyFont="1" applyBorder="1" applyAlignment="1">
      <alignment vertical="center" shrinkToFit="1"/>
    </xf>
    <xf numFmtId="0" fontId="5" fillId="0" borderId="3" xfId="0" applyFont="1" applyBorder="1" applyAlignment="1">
      <alignment vertical="center" shrinkToFit="1"/>
    </xf>
    <xf numFmtId="0" fontId="6" fillId="0" borderId="54"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5" fillId="0" borderId="46"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vertical="center" wrapText="1"/>
      <protection locked="0"/>
    </xf>
    <xf numFmtId="0" fontId="6" fillId="0" borderId="47" xfId="0" applyFont="1" applyBorder="1" applyAlignment="1" applyProtection="1">
      <alignment vertical="center" wrapText="1"/>
      <protection locked="0"/>
    </xf>
    <xf numFmtId="0" fontId="6" fillId="0" borderId="43" xfId="0" applyFont="1" applyBorder="1" applyAlignment="1" applyProtection="1">
      <alignment horizontal="center" vertical="center" wrapText="1"/>
      <protection locked="0"/>
    </xf>
    <xf numFmtId="0" fontId="6" fillId="0" borderId="44" xfId="0" applyFont="1" applyBorder="1" applyAlignment="1" applyProtection="1">
      <alignment vertical="center" wrapText="1"/>
      <protection locked="0"/>
    </xf>
    <xf numFmtId="0" fontId="6" fillId="0" borderId="45" xfId="0" applyFont="1" applyBorder="1" applyAlignment="1" applyProtection="1">
      <alignment vertical="center" wrapText="1"/>
      <protection locked="0"/>
    </xf>
    <xf numFmtId="0" fontId="5" fillId="0" borderId="0" xfId="0" applyFont="1" applyAlignment="1">
      <alignment vertical="center" shrinkToFit="1"/>
    </xf>
    <xf numFmtId="0" fontId="5" fillId="0" borderId="11" xfId="0" applyFont="1" applyBorder="1"/>
    <xf numFmtId="0" fontId="16" fillId="0" borderId="28" xfId="0" applyFont="1" applyBorder="1" applyAlignment="1">
      <alignment horizontal="right" vertical="center" shrinkToFit="1"/>
    </xf>
    <xf numFmtId="0" fontId="16" fillId="0" borderId="2" xfId="0" applyFont="1" applyBorder="1" applyAlignment="1">
      <alignment horizontal="right" vertical="center" shrinkToFit="1"/>
    </xf>
    <xf numFmtId="0" fontId="5" fillId="0" borderId="47" xfId="0" applyFont="1" applyBorder="1" applyAlignment="1">
      <alignment horizontal="center" vertical="center" shrinkToFit="1"/>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center" vertical="center"/>
    </xf>
    <xf numFmtId="0" fontId="7" fillId="0" borderId="4" xfId="0" applyFont="1" applyBorder="1" applyAlignment="1">
      <alignment horizontal="justify" vertical="center" wrapText="1"/>
    </xf>
    <xf numFmtId="0" fontId="5" fillId="0" borderId="3" xfId="0" applyFont="1" applyBorder="1" applyAlignment="1">
      <alignment vertical="center"/>
    </xf>
    <xf numFmtId="0" fontId="5" fillId="0" borderId="5" xfId="0" applyFont="1" applyBorder="1" applyAlignment="1">
      <alignment horizontal="center" vertical="center" wrapText="1"/>
    </xf>
    <xf numFmtId="2" fontId="6" fillId="0" borderId="46" xfId="0" applyNumberFormat="1" applyFont="1" applyBorder="1" applyAlignment="1" applyProtection="1">
      <alignment horizontal="center" vertical="center" shrinkToFit="1"/>
      <protection locked="0"/>
    </xf>
    <xf numFmtId="2" fontId="7" fillId="0" borderId="47" xfId="0" applyNumberFormat="1" applyFont="1" applyBorder="1" applyAlignment="1" applyProtection="1">
      <alignment horizontal="center" vertical="center" shrinkToFit="1"/>
      <protection locked="0"/>
    </xf>
    <xf numFmtId="0" fontId="16" fillId="0" borderId="43" xfId="0" applyFont="1" applyBorder="1" applyAlignment="1">
      <alignment horizontal="right" vertical="center" wrapText="1"/>
    </xf>
    <xf numFmtId="0" fontId="16" fillId="0" borderId="44" xfId="0" applyFont="1" applyBorder="1" applyAlignment="1">
      <alignment horizontal="right" vertical="center"/>
    </xf>
    <xf numFmtId="0" fontId="16" fillId="0" borderId="51" xfId="0" applyFont="1" applyBorder="1" applyAlignment="1">
      <alignment horizontal="right" vertical="center"/>
    </xf>
    <xf numFmtId="176" fontId="6" fillId="0" borderId="46" xfId="0" applyNumberFormat="1" applyFont="1" applyBorder="1" applyAlignment="1" applyProtection="1">
      <alignment horizontal="center" vertical="center"/>
      <protection locked="0"/>
    </xf>
    <xf numFmtId="176" fontId="6" fillId="0" borderId="3" xfId="0" applyNumberFormat="1" applyFont="1" applyBorder="1" applyAlignment="1" applyProtection="1">
      <alignment horizontal="center" vertical="center"/>
      <protection locked="0"/>
    </xf>
    <xf numFmtId="176" fontId="5" fillId="0" borderId="54" xfId="0" applyNumberFormat="1" applyFont="1" applyBorder="1" applyAlignment="1" applyProtection="1">
      <alignment horizontal="center" vertical="center" wrapText="1"/>
      <protection locked="0"/>
    </xf>
    <xf numFmtId="0" fontId="5" fillId="0" borderId="28" xfId="0" applyFont="1" applyBorder="1" applyAlignment="1">
      <alignment horizontal="center" vertical="center"/>
    </xf>
    <xf numFmtId="0" fontId="5" fillId="0" borderId="2" xfId="0" applyFont="1" applyBorder="1" applyAlignment="1">
      <alignment horizontal="center" vertical="center"/>
    </xf>
    <xf numFmtId="0" fontId="5" fillId="0" borderId="55" xfId="0" applyFont="1" applyBorder="1" applyAlignment="1">
      <alignment horizontal="center" vertical="center"/>
    </xf>
    <xf numFmtId="0" fontId="5" fillId="0" borderId="44" xfId="0" applyFont="1" applyBorder="1" applyAlignment="1">
      <alignment horizontal="center" vertical="center"/>
    </xf>
    <xf numFmtId="0" fontId="5" fillId="0" borderId="51" xfId="0" applyFont="1" applyBorder="1" applyAlignment="1">
      <alignment horizontal="center" vertical="center"/>
    </xf>
    <xf numFmtId="0" fontId="4"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xf>
    <xf numFmtId="0" fontId="18" fillId="0" borderId="65" xfId="0" applyFont="1" applyBorder="1" applyAlignment="1">
      <alignment horizontal="center"/>
    </xf>
    <xf numFmtId="0" fontId="18" fillId="0" borderId="66" xfId="0" applyFont="1" applyBorder="1" applyAlignment="1">
      <alignment horizontal="center"/>
    </xf>
    <xf numFmtId="0" fontId="0" fillId="0" borderId="4" xfId="0" applyBorder="1"/>
    <xf numFmtId="0" fontId="0" fillId="0" borderId="5" xfId="0" applyBorder="1"/>
    <xf numFmtId="0" fontId="0" fillId="0" borderId="3" xfId="0" applyBorder="1"/>
    <xf numFmtId="0" fontId="0" fillId="0" borderId="14" xfId="0" applyBorder="1" applyAlignment="1">
      <alignment horizontal="center" vertical="center" wrapText="1"/>
    </xf>
    <xf numFmtId="0" fontId="18" fillId="0" borderId="17" xfId="0" applyFont="1" applyBorder="1" applyAlignment="1">
      <alignment horizontal="center" vertical="center" wrapText="1"/>
    </xf>
    <xf numFmtId="0" fontId="18" fillId="0" borderId="21" xfId="0" applyFont="1" applyBorder="1" applyAlignment="1">
      <alignment horizontal="center" vertical="center" wrapText="1"/>
    </xf>
    <xf numFmtId="0" fontId="0" fillId="0" borderId="67" xfId="0"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0" fontId="0" fillId="0" borderId="70" xfId="0" applyBorder="1" applyAlignment="1" applyProtection="1">
      <alignment horizontal="center" vertical="center"/>
      <protection locked="0"/>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0" fillId="0" borderId="70" xfId="0" applyBorder="1" applyAlignment="1" applyProtection="1">
      <alignment horizontal="center" vertical="center" shrinkToFit="1"/>
      <protection locked="0"/>
    </xf>
    <xf numFmtId="0" fontId="18" fillId="0" borderId="71" xfId="0" applyFont="1" applyBorder="1" applyAlignment="1">
      <alignment horizontal="center" vertical="center" shrinkToFit="1"/>
    </xf>
    <xf numFmtId="0" fontId="18" fillId="0" borderId="72" xfId="0" applyFont="1" applyBorder="1" applyAlignment="1">
      <alignment horizontal="center" vertical="center" shrinkToFit="1"/>
    </xf>
    <xf numFmtId="0" fontId="0" fillId="0" borderId="71"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18" fillId="0" borderId="62" xfId="0" applyFont="1" applyBorder="1" applyAlignment="1">
      <alignment horizontal="center" vertical="center" shrinkToFit="1"/>
    </xf>
    <xf numFmtId="0" fontId="18" fillId="0" borderId="63" xfId="0" applyFont="1" applyBorder="1" applyAlignment="1">
      <alignment horizontal="center" vertical="center" shrinkToFit="1"/>
    </xf>
    <xf numFmtId="0" fontId="19" fillId="0" borderId="61" xfId="0" applyFont="1" applyBorder="1" applyAlignment="1" applyProtection="1">
      <alignment horizontal="center" vertical="center"/>
      <protection locked="0"/>
    </xf>
    <xf numFmtId="0" fontId="19" fillId="0" borderId="62" xfId="0" applyFont="1" applyBorder="1" applyAlignment="1">
      <alignment horizontal="center" vertical="center"/>
    </xf>
    <xf numFmtId="0" fontId="19" fillId="0" borderId="6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110777</xdr:colOff>
      <xdr:row>27</xdr:row>
      <xdr:rowOff>383387</xdr:rowOff>
    </xdr:from>
    <xdr:to>
      <xdr:col>26</xdr:col>
      <xdr:colOff>181014</xdr:colOff>
      <xdr:row>28</xdr:row>
      <xdr:rowOff>152724</xdr:rowOff>
    </xdr:to>
    <xdr:sp macro="" textlink="">
      <xdr:nvSpPr>
        <xdr:cNvPr id="5" name="矢印: 折線 4">
          <a:extLst>
            <a:ext uri="{FF2B5EF4-FFF2-40B4-BE49-F238E27FC236}">
              <a16:creationId xmlns:a16="http://schemas.microsoft.com/office/drawing/2014/main" id="{00000000-0008-0000-0000-000005000000}"/>
            </a:ext>
          </a:extLst>
        </xdr:cNvPr>
        <xdr:cNvSpPr/>
      </xdr:nvSpPr>
      <xdr:spPr bwMode="auto">
        <a:xfrm flipV="1">
          <a:off x="5083779" y="6098387"/>
          <a:ext cx="202596" cy="216688"/>
        </a:xfrm>
        <a:prstGeom prst="bentArrow">
          <a:avLst/>
        </a:prstGeom>
        <a:pattFill prst="pct50">
          <a:fgClr>
            <a:srgbClr val="000000"/>
          </a:fgClr>
          <a:bgClr>
            <a:srgbClr val="FFFFFF"/>
          </a:bgClr>
        </a:pattFill>
        <a:ln w="9525" cap="flat" cmpd="sng" algn="ctr">
          <a:pattFill prst="pct50">
            <a:fgClr>
              <a:srgbClr val="000000"/>
            </a:fgClr>
            <a:bgClr>
              <a:srgbClr val="FFFFFF"/>
            </a:bgClr>
          </a:patt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pattFill prst="pct50">
          <a:fgClr>
            <a:srgbClr val="000000"/>
          </a:fgClr>
          <a:bgClr>
            <a:srgbClr val="FFFFFF"/>
          </a:bgClr>
        </a:pattFill>
        <a:ln w="9525" cap="flat" cmpd="sng" algn="ctr">
          <a:pattFill prst="pct50">
            <a:fgClr>
              <a:srgbClr val="000000"/>
            </a:fgClr>
            <a:bgClr>
              <a:srgbClr val="FFFFFF"/>
            </a:bgClr>
          </a:patt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pattFill prst="pct50">
          <a:fgClr>
            <a:srgbClr val="000000"/>
          </a:fgClr>
          <a:bgClr>
            <a:srgbClr val="FFFFFF"/>
          </a:bgClr>
        </a:pattFill>
        <a:ln w="9525" cap="flat" cmpd="sng" algn="ctr">
          <a:pattFill prst="pct50">
            <a:fgClr>
              <a:srgbClr val="000000"/>
            </a:fgClr>
            <a:bgClr>
              <a:srgbClr val="FFFFFF"/>
            </a:bgClr>
          </a:patt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47"/>
  <sheetViews>
    <sheetView tabSelected="1" view="pageBreakPreview" zoomScaleNormal="100" zoomScaleSheetLayoutView="100" workbookViewId="0">
      <selection activeCell="Y4" sqref="Y4:AB4"/>
    </sheetView>
  </sheetViews>
  <sheetFormatPr defaultColWidth="2.7265625" defaultRowHeight="14"/>
  <cols>
    <col min="1" max="1" width="1.453125" style="1" customWidth="1"/>
    <col min="2" max="2" width="1.36328125" style="1" customWidth="1"/>
    <col min="3" max="6" width="2.08984375" style="1" customWidth="1"/>
    <col min="7" max="7" width="3" style="1" customWidth="1"/>
    <col min="8" max="8" width="2.6328125" style="1" customWidth="1"/>
    <col min="9" max="9" width="5.36328125" style="1" customWidth="1"/>
    <col min="10" max="10" width="3" style="1" customWidth="1"/>
    <col min="11" max="11" width="2.08984375" style="1" customWidth="1"/>
    <col min="12" max="12" width="2.6328125" style="1" customWidth="1"/>
    <col min="13" max="13" width="3.08984375" style="1" customWidth="1"/>
    <col min="14" max="14" width="1.6328125" style="1" customWidth="1"/>
    <col min="15" max="15" width="3.08984375" style="1" customWidth="1"/>
    <col min="16" max="16" width="2" style="1" customWidth="1"/>
    <col min="17" max="18" width="2.90625" style="1" customWidth="1"/>
    <col min="19" max="19" width="1.7265625" style="1" customWidth="1"/>
    <col min="20" max="20" width="3.90625" style="1" customWidth="1"/>
    <col min="21" max="21" width="2.6328125" style="1" customWidth="1"/>
    <col min="22" max="22" width="3.08984375" style="1" customWidth="1"/>
    <col min="23" max="24" width="2.6328125" style="1" customWidth="1"/>
    <col min="25" max="25" width="2.7265625" style="1" customWidth="1"/>
    <col min="26" max="26" width="1.7265625" style="1" customWidth="1"/>
    <col min="27" max="27" width="2.90625" style="1" customWidth="1"/>
    <col min="28" max="28" width="2.6328125" style="1" customWidth="1"/>
    <col min="29" max="34" width="3.08984375" style="1" customWidth="1"/>
    <col min="35" max="36" width="2.453125" style="1" customWidth="1"/>
    <col min="37" max="37" width="3.6328125" style="1" hidden="1" customWidth="1"/>
    <col min="38" max="38" width="0.26953125" style="1" hidden="1" customWidth="1"/>
    <col min="39" max="57" width="3.6328125" style="1" hidden="1" customWidth="1"/>
    <col min="58" max="58" width="3.6328125" style="1" customWidth="1"/>
    <col min="59" max="16384" width="2.7265625" style="1"/>
  </cols>
  <sheetData>
    <row r="1" spans="2:59" ht="30" customHeight="1">
      <c r="B1" s="9" t="s">
        <v>132</v>
      </c>
    </row>
    <row r="2" spans="2:59" ht="15" customHeight="1">
      <c r="B2" s="3"/>
      <c r="C2" s="4"/>
      <c r="D2" s="4"/>
      <c r="E2" s="4"/>
      <c r="F2" s="4"/>
      <c r="G2" s="8"/>
      <c r="H2" s="97"/>
      <c r="I2" s="97"/>
      <c r="J2" s="22"/>
      <c r="K2" s="22"/>
      <c r="L2" s="153" t="s">
        <v>17</v>
      </c>
      <c r="M2" s="153"/>
      <c r="N2" s="153"/>
      <c r="O2" s="153"/>
      <c r="P2" s="153"/>
      <c r="Q2" s="153"/>
      <c r="R2" s="153"/>
      <c r="S2" s="153"/>
      <c r="T2" s="153"/>
      <c r="U2" s="153"/>
      <c r="V2" s="153"/>
      <c r="W2" s="153"/>
      <c r="X2" s="153"/>
      <c r="Y2" s="153"/>
      <c r="Z2" s="153"/>
      <c r="AA2" s="153"/>
      <c r="AB2" s="155"/>
      <c r="AC2" s="155"/>
      <c r="AD2" s="153"/>
      <c r="AE2" s="153"/>
      <c r="AF2" s="153"/>
      <c r="AG2" s="4"/>
      <c r="AH2" s="4"/>
      <c r="AI2" s="4"/>
      <c r="AJ2" s="4"/>
    </row>
    <row r="3" spans="2:59" ht="15" customHeight="1">
      <c r="B3" s="4"/>
      <c r="C3" s="4"/>
      <c r="D3" s="4"/>
      <c r="E3" s="4"/>
      <c r="F3" s="4"/>
      <c r="G3" s="97"/>
      <c r="H3" s="97"/>
      <c r="I3" s="97"/>
      <c r="J3" s="22"/>
      <c r="K3" s="22"/>
      <c r="L3" s="153"/>
      <c r="M3" s="153"/>
      <c r="N3" s="153"/>
      <c r="O3" s="153"/>
      <c r="P3" s="153"/>
      <c r="Q3" s="153"/>
      <c r="R3" s="153"/>
      <c r="S3" s="153"/>
      <c r="T3" s="153"/>
      <c r="U3" s="153"/>
      <c r="V3" s="153"/>
      <c r="W3" s="153"/>
      <c r="X3" s="153"/>
      <c r="Y3" s="153"/>
      <c r="Z3" s="153"/>
      <c r="AA3" s="153"/>
      <c r="AB3" s="155"/>
      <c r="AC3" s="155"/>
      <c r="AD3" s="153"/>
      <c r="AE3" s="153"/>
      <c r="AF3" s="153"/>
      <c r="AG3" s="4"/>
      <c r="AH3" s="4"/>
      <c r="AI3" s="4"/>
      <c r="AJ3" s="4"/>
    </row>
    <row r="4" spans="2:59" ht="23.25" customHeight="1">
      <c r="B4" s="4"/>
      <c r="C4" s="4"/>
      <c r="D4" s="4"/>
      <c r="E4" s="4"/>
      <c r="F4" s="4"/>
      <c r="G4" s="5"/>
      <c r="H4" s="5"/>
      <c r="I4" s="5"/>
      <c r="J4" s="98"/>
      <c r="K4" s="98"/>
      <c r="L4" s="4"/>
      <c r="M4" s="4"/>
      <c r="N4" s="4"/>
      <c r="O4" s="3"/>
      <c r="P4" s="3"/>
      <c r="Q4" s="3"/>
      <c r="R4" s="99"/>
      <c r="S4" s="99"/>
      <c r="T4" s="99"/>
      <c r="U4" s="99"/>
      <c r="V4" s="161" t="s">
        <v>70</v>
      </c>
      <c r="W4" s="161"/>
      <c r="X4" s="161"/>
      <c r="Y4" s="130"/>
      <c r="Z4" s="130"/>
      <c r="AA4" s="130"/>
      <c r="AB4" s="130"/>
      <c r="AC4" s="8" t="s">
        <v>0</v>
      </c>
      <c r="AD4" s="130"/>
      <c r="AE4" s="130"/>
      <c r="AF4" s="8" t="s">
        <v>1</v>
      </c>
      <c r="AG4" s="130"/>
      <c r="AH4" s="130"/>
      <c r="AI4" s="8" t="s">
        <v>15</v>
      </c>
      <c r="AM4" s="1" t="s">
        <v>147</v>
      </c>
    </row>
    <row r="5" spans="2:59" ht="18.75" customHeight="1">
      <c r="C5" s="8" t="s">
        <v>19</v>
      </c>
      <c r="D5" s="8"/>
      <c r="E5" s="8"/>
      <c r="F5" s="8"/>
      <c r="H5" s="130"/>
      <c r="I5" s="130"/>
      <c r="J5" s="130"/>
      <c r="K5" s="130"/>
      <c r="L5" s="130"/>
      <c r="M5" s="8" t="s">
        <v>143</v>
      </c>
      <c r="N5" s="8"/>
      <c r="O5" s="8"/>
      <c r="P5" s="8"/>
      <c r="Y5" s="159"/>
      <c r="Z5" s="160"/>
      <c r="AA5" s="160"/>
      <c r="AB5" s="160"/>
      <c r="AM5" s="1" t="s">
        <v>148</v>
      </c>
    </row>
    <row r="6" spans="2:59" ht="21.75" customHeight="1">
      <c r="C6" s="8"/>
      <c r="D6" s="8"/>
      <c r="E6" s="8"/>
      <c r="F6" s="8"/>
      <c r="G6" s="8"/>
      <c r="H6" s="8"/>
      <c r="I6" s="8"/>
      <c r="J6" s="8"/>
      <c r="K6" s="8"/>
      <c r="L6" s="8"/>
      <c r="M6" s="8"/>
      <c r="N6" s="8"/>
      <c r="O6" s="9"/>
      <c r="P6" s="9"/>
      <c r="Y6" s="158"/>
      <c r="Z6" s="158"/>
      <c r="AA6" s="155"/>
      <c r="AB6" s="155"/>
      <c r="AC6" s="8"/>
      <c r="AD6" s="155"/>
      <c r="AE6" s="155"/>
      <c r="AF6" s="8"/>
      <c r="AG6" s="155"/>
      <c r="AH6" s="155"/>
      <c r="AI6" s="8"/>
      <c r="AM6" s="1" t="s">
        <v>149</v>
      </c>
    </row>
    <row r="7" spans="2:59" ht="15" customHeight="1">
      <c r="R7" s="8" t="s">
        <v>38</v>
      </c>
      <c r="S7" s="8"/>
      <c r="T7" s="8"/>
      <c r="U7" s="8"/>
      <c r="V7" s="8"/>
      <c r="W7" s="8"/>
      <c r="X7" s="8"/>
      <c r="Y7" s="8"/>
      <c r="Z7" s="130"/>
      <c r="AA7" s="130"/>
      <c r="AB7" s="130"/>
      <c r="AC7" s="130"/>
      <c r="AD7" s="130"/>
      <c r="AE7" s="130"/>
      <c r="AF7" s="130"/>
      <c r="AG7" s="130"/>
      <c r="AH7" s="9"/>
      <c r="AI7" s="9"/>
      <c r="AM7" s="1" t="s">
        <v>146</v>
      </c>
    </row>
    <row r="8" spans="2:59" ht="15" customHeight="1">
      <c r="R8" s="149" t="s">
        <v>5</v>
      </c>
      <c r="S8" s="149"/>
      <c r="T8" s="149"/>
      <c r="U8" s="149"/>
      <c r="V8" s="149"/>
      <c r="W8" s="149"/>
      <c r="X8" s="9"/>
      <c r="Y8" s="8"/>
      <c r="Z8" s="131"/>
      <c r="AA8" s="131"/>
      <c r="AB8" s="131"/>
      <c r="AC8" s="131"/>
      <c r="AD8" s="131"/>
      <c r="AE8" s="131"/>
      <c r="AF8" s="131"/>
      <c r="AG8" s="131"/>
      <c r="AH8" s="8"/>
      <c r="AI8" s="8"/>
      <c r="AJ8" s="8"/>
    </row>
    <row r="9" spans="2:59" ht="18.75" customHeight="1">
      <c r="R9" s="8"/>
      <c r="S9" s="9"/>
      <c r="T9" s="9"/>
      <c r="U9" s="9"/>
      <c r="V9" s="9"/>
      <c r="W9" s="9"/>
      <c r="X9" s="9"/>
      <c r="Y9" s="8"/>
      <c r="Z9" s="8"/>
      <c r="AA9" s="4"/>
      <c r="AB9" s="4"/>
      <c r="AC9" s="4"/>
      <c r="AD9" s="4"/>
      <c r="AE9" s="4"/>
      <c r="AF9" s="4"/>
      <c r="AG9" s="4"/>
      <c r="AH9" s="8"/>
      <c r="AI9" s="8"/>
      <c r="AJ9" s="8"/>
    </row>
    <row r="10" spans="2:59" ht="22" customHeight="1">
      <c r="B10" s="12" t="s">
        <v>25</v>
      </c>
      <c r="C10" s="13"/>
      <c r="D10" s="13"/>
      <c r="E10" s="13"/>
      <c r="F10" s="13"/>
      <c r="G10" s="13"/>
      <c r="H10" s="163" t="str">
        <f>IF(Y4="","",Y4)</f>
        <v/>
      </c>
      <c r="I10" s="163"/>
      <c r="J10" s="163"/>
      <c r="K10" s="163"/>
      <c r="L10" s="13" t="s">
        <v>0</v>
      </c>
      <c r="M10" s="162"/>
      <c r="N10" s="162"/>
      <c r="O10" s="13" t="s">
        <v>1</v>
      </c>
      <c r="P10" s="152"/>
      <c r="Q10" s="152"/>
      <c r="R10" s="14" t="s">
        <v>15</v>
      </c>
      <c r="S10" s="13" t="s">
        <v>23</v>
      </c>
      <c r="T10" s="13"/>
      <c r="U10" s="150" t="s">
        <v>24</v>
      </c>
      <c r="V10" s="151"/>
      <c r="W10" s="152"/>
      <c r="X10" s="152"/>
      <c r="Y10" s="13" t="s">
        <v>2</v>
      </c>
      <c r="Z10" s="152"/>
      <c r="AA10" s="152"/>
      <c r="AB10" s="16" t="s">
        <v>3</v>
      </c>
      <c r="AC10" s="157" t="s">
        <v>84</v>
      </c>
      <c r="AD10" s="157"/>
      <c r="AE10" s="152"/>
      <c r="AF10" s="152"/>
      <c r="AG10" s="13" t="s">
        <v>2</v>
      </c>
      <c r="AH10" s="152"/>
      <c r="AI10" s="152"/>
      <c r="AJ10" s="28" t="s">
        <v>3</v>
      </c>
      <c r="AR10" s="1" t="s">
        <v>40</v>
      </c>
    </row>
    <row r="11" spans="2:59" ht="22" customHeight="1">
      <c r="B11" s="132" t="s">
        <v>20</v>
      </c>
      <c r="C11" s="133"/>
      <c r="D11" s="133"/>
      <c r="E11" s="133"/>
      <c r="F11" s="133"/>
      <c r="G11" s="133"/>
      <c r="H11" s="148"/>
      <c r="I11" s="148"/>
      <c r="J11" s="11" t="s">
        <v>0</v>
      </c>
      <c r="K11" s="132" t="s">
        <v>21</v>
      </c>
      <c r="L11" s="133"/>
      <c r="M11" s="133"/>
      <c r="N11" s="133"/>
      <c r="O11" s="133"/>
      <c r="P11" s="162"/>
      <c r="Q11" s="162"/>
      <c r="R11" s="14" t="s">
        <v>22</v>
      </c>
      <c r="S11" s="15" t="s">
        <v>26</v>
      </c>
      <c r="T11" s="100"/>
      <c r="U11" s="192"/>
      <c r="V11" s="192"/>
      <c r="W11" s="132" t="s">
        <v>28</v>
      </c>
      <c r="X11" s="133"/>
      <c r="Y11" s="133"/>
      <c r="Z11" s="156"/>
      <c r="AA11" s="156"/>
      <c r="AB11" s="156"/>
      <c r="AC11" s="11" t="s">
        <v>4</v>
      </c>
      <c r="AD11" s="13" t="s">
        <v>27</v>
      </c>
      <c r="AE11" s="13"/>
      <c r="AF11" s="13"/>
      <c r="AG11" s="154"/>
      <c r="AH11" s="154"/>
      <c r="AI11" s="154"/>
      <c r="AJ11" s="28" t="s">
        <v>52</v>
      </c>
      <c r="AN11" s="1" t="s">
        <v>64</v>
      </c>
      <c r="AR11" s="1" t="s">
        <v>41</v>
      </c>
    </row>
    <row r="12" spans="2:59" ht="22" customHeight="1">
      <c r="B12" s="12" t="s">
        <v>29</v>
      </c>
      <c r="C12" s="26"/>
      <c r="D12" s="25"/>
      <c r="E12" s="25"/>
      <c r="F12" s="25"/>
      <c r="G12" s="23"/>
      <c r="H12" s="23"/>
      <c r="I12" s="141"/>
      <c r="J12" s="141"/>
      <c r="K12" s="170" t="s">
        <v>30</v>
      </c>
      <c r="L12" s="170"/>
      <c r="M12" s="171"/>
      <c r="N12" s="141"/>
      <c r="O12" s="141"/>
      <c r="P12" s="170" t="s">
        <v>31</v>
      </c>
      <c r="Q12" s="171"/>
      <c r="R12" s="141"/>
      <c r="S12" s="141"/>
      <c r="T12" s="170" t="s">
        <v>49</v>
      </c>
      <c r="U12" s="170"/>
      <c r="V12" s="170"/>
      <c r="W12" s="171"/>
      <c r="X12" s="141"/>
      <c r="Y12" s="141"/>
      <c r="Z12" s="173" t="s">
        <v>32</v>
      </c>
      <c r="AA12" s="174"/>
      <c r="AB12" s="141"/>
      <c r="AC12" s="141"/>
      <c r="AD12" s="170" t="s">
        <v>33</v>
      </c>
      <c r="AE12" s="170"/>
      <c r="AF12" s="170"/>
      <c r="AG12" s="24" t="s">
        <v>34</v>
      </c>
      <c r="AH12" s="180"/>
      <c r="AI12" s="180"/>
      <c r="AJ12" s="27" t="s">
        <v>68</v>
      </c>
      <c r="AL12" s="1" t="s">
        <v>59</v>
      </c>
      <c r="AN12" s="1" t="s">
        <v>65</v>
      </c>
      <c r="AR12" s="1" t="s">
        <v>66</v>
      </c>
    </row>
    <row r="13" spans="2:59" ht="22" customHeight="1">
      <c r="B13" s="137" t="s">
        <v>14</v>
      </c>
      <c r="C13" s="138"/>
      <c r="D13" s="184" t="s">
        <v>6</v>
      </c>
      <c r="E13" s="185"/>
      <c r="F13" s="185"/>
      <c r="G13" s="185"/>
      <c r="H13" s="186"/>
      <c r="I13" s="175"/>
      <c r="J13" s="176"/>
      <c r="K13" s="177"/>
      <c r="L13" s="184" t="s">
        <v>7</v>
      </c>
      <c r="M13" s="185"/>
      <c r="N13" s="185"/>
      <c r="O13" s="185"/>
      <c r="P13" s="186"/>
      <c r="Q13" s="182"/>
      <c r="R13" s="152"/>
      <c r="S13" s="183"/>
      <c r="T13" s="134" t="s">
        <v>8</v>
      </c>
      <c r="U13" s="146"/>
      <c r="V13" s="146"/>
      <c r="W13" s="146"/>
      <c r="X13" s="147"/>
      <c r="Y13" s="175"/>
      <c r="Z13" s="176"/>
      <c r="AA13" s="177"/>
      <c r="AB13" s="184" t="s">
        <v>10</v>
      </c>
      <c r="AC13" s="185"/>
      <c r="AD13" s="185"/>
      <c r="AE13" s="185"/>
      <c r="AF13" s="186"/>
      <c r="AG13" s="190"/>
      <c r="AH13" s="131"/>
      <c r="AI13" s="131"/>
      <c r="AJ13" s="191"/>
      <c r="AL13" s="8" t="s">
        <v>42</v>
      </c>
      <c r="AM13" s="8"/>
      <c r="AN13" s="8"/>
      <c r="AO13" s="8"/>
      <c r="AP13" s="8"/>
      <c r="AQ13" s="8"/>
      <c r="AR13" s="8" t="s">
        <v>60</v>
      </c>
      <c r="AT13" s="8"/>
      <c r="AU13" s="8"/>
      <c r="AV13" s="8"/>
      <c r="AW13" s="8"/>
      <c r="AX13" s="8"/>
      <c r="AY13" s="8"/>
      <c r="AZ13" s="8"/>
      <c r="BA13" s="8"/>
      <c r="BB13" s="8"/>
      <c r="BC13" s="8"/>
      <c r="BD13" s="8"/>
      <c r="BE13" s="8"/>
      <c r="BF13" s="8"/>
      <c r="BG13" s="8"/>
    </row>
    <row r="14" spans="2:59" ht="22" customHeight="1">
      <c r="B14" s="137"/>
      <c r="C14" s="138"/>
      <c r="D14" s="134" t="s">
        <v>9</v>
      </c>
      <c r="E14" s="146"/>
      <c r="F14" s="146"/>
      <c r="G14" s="146"/>
      <c r="H14" s="147"/>
      <c r="I14" s="182"/>
      <c r="J14" s="152"/>
      <c r="K14" s="183"/>
      <c r="L14" s="134" t="s">
        <v>71</v>
      </c>
      <c r="M14" s="146"/>
      <c r="N14" s="146"/>
      <c r="O14" s="146"/>
      <c r="P14" s="147"/>
      <c r="Q14" s="182"/>
      <c r="R14" s="152"/>
      <c r="S14" s="183"/>
      <c r="T14" s="134" t="s">
        <v>39</v>
      </c>
      <c r="U14" s="146"/>
      <c r="V14" s="146"/>
      <c r="W14" s="146"/>
      <c r="X14" s="147"/>
      <c r="Y14" s="182"/>
      <c r="Z14" s="152"/>
      <c r="AA14" s="183"/>
      <c r="AB14" s="134" t="s">
        <v>11</v>
      </c>
      <c r="AC14" s="146"/>
      <c r="AD14" s="146"/>
      <c r="AE14" s="146"/>
      <c r="AF14" s="147"/>
      <c r="AG14" s="178"/>
      <c r="AH14" s="162"/>
      <c r="AI14" s="162"/>
      <c r="AJ14" s="179"/>
      <c r="AL14" s="8" t="s">
        <v>43</v>
      </c>
      <c r="AM14" s="8"/>
      <c r="AN14" s="8"/>
      <c r="AO14" s="8"/>
      <c r="AP14" s="8"/>
      <c r="AQ14" s="8"/>
      <c r="AR14" s="8" t="s">
        <v>61</v>
      </c>
      <c r="AT14" s="8"/>
      <c r="AU14" s="8"/>
      <c r="AV14" s="8"/>
      <c r="AW14" s="8"/>
      <c r="AX14" s="8"/>
      <c r="AY14" s="8"/>
      <c r="AZ14" s="8"/>
      <c r="BA14" s="8"/>
      <c r="BB14" s="8"/>
      <c r="BC14" s="8"/>
      <c r="BD14" s="8"/>
      <c r="BE14" s="8"/>
      <c r="BF14" s="8"/>
      <c r="BG14" s="8"/>
    </row>
    <row r="15" spans="2:59" ht="22" customHeight="1">
      <c r="B15" s="137"/>
      <c r="C15" s="138"/>
      <c r="D15" s="134" t="s">
        <v>12</v>
      </c>
      <c r="E15" s="146"/>
      <c r="F15" s="146"/>
      <c r="G15" s="146"/>
      <c r="H15" s="147"/>
      <c r="I15" s="178"/>
      <c r="J15" s="162"/>
      <c r="K15" s="179"/>
      <c r="L15" s="134" t="s">
        <v>13</v>
      </c>
      <c r="M15" s="146"/>
      <c r="N15" s="146"/>
      <c r="O15" s="146"/>
      <c r="P15" s="147"/>
      <c r="Q15" s="178"/>
      <c r="R15" s="162"/>
      <c r="S15" s="179"/>
      <c r="T15" s="134" t="s">
        <v>35</v>
      </c>
      <c r="U15" s="146"/>
      <c r="V15" s="146"/>
      <c r="W15" s="146"/>
      <c r="X15" s="147"/>
      <c r="Y15" s="178"/>
      <c r="Z15" s="162"/>
      <c r="AA15" s="179"/>
      <c r="AB15" s="134" t="s">
        <v>36</v>
      </c>
      <c r="AC15" s="146"/>
      <c r="AD15" s="146"/>
      <c r="AE15" s="146"/>
      <c r="AF15" s="147"/>
      <c r="AG15" s="193"/>
      <c r="AH15" s="194"/>
      <c r="AI15" s="194"/>
      <c r="AJ15" s="195"/>
      <c r="AL15" s="8" t="s">
        <v>44</v>
      </c>
      <c r="AM15" s="8"/>
      <c r="AN15" s="8"/>
      <c r="AO15" s="8"/>
      <c r="AP15" s="8"/>
      <c r="AQ15" s="8"/>
      <c r="AR15" s="8" t="s">
        <v>41</v>
      </c>
      <c r="AT15" s="8"/>
      <c r="AU15" s="8"/>
      <c r="AV15" s="8"/>
      <c r="AW15" s="8"/>
      <c r="AX15" s="8"/>
      <c r="AY15" s="8"/>
      <c r="AZ15" s="8"/>
      <c r="BA15" s="8"/>
      <c r="BB15" s="8"/>
      <c r="BC15" s="8"/>
      <c r="BD15" s="8"/>
      <c r="BE15" s="8"/>
      <c r="BF15" s="8"/>
      <c r="BG15" s="8"/>
    </row>
    <row r="16" spans="2:59" ht="22" customHeight="1">
      <c r="B16" s="139"/>
      <c r="C16" s="140"/>
      <c r="D16" s="134" t="s">
        <v>37</v>
      </c>
      <c r="E16" s="135"/>
      <c r="F16" s="135"/>
      <c r="G16" s="135"/>
      <c r="H16" s="136"/>
      <c r="I16" s="182"/>
      <c r="J16" s="152"/>
      <c r="K16" s="183"/>
      <c r="L16" s="134" t="s">
        <v>72</v>
      </c>
      <c r="M16" s="135"/>
      <c r="N16" s="135"/>
      <c r="O16" s="135"/>
      <c r="P16" s="136"/>
      <c r="Q16" s="182"/>
      <c r="R16" s="152"/>
      <c r="S16" s="183"/>
      <c r="T16" s="134" t="s">
        <v>73</v>
      </c>
      <c r="U16" s="135"/>
      <c r="V16" s="135"/>
      <c r="W16" s="135"/>
      <c r="X16" s="135"/>
      <c r="Y16" s="182"/>
      <c r="Z16" s="152"/>
      <c r="AA16" s="183"/>
      <c r="AB16" s="134" t="s">
        <v>58</v>
      </c>
      <c r="AC16" s="214"/>
      <c r="AD16" s="214"/>
      <c r="AE16" s="214"/>
      <c r="AF16" s="214"/>
      <c r="AG16" s="182"/>
      <c r="AH16" s="152"/>
      <c r="AI16" s="152"/>
      <c r="AJ16" s="183"/>
      <c r="AL16" s="8" t="s">
        <v>33</v>
      </c>
      <c r="AM16" s="8"/>
      <c r="AN16" s="8"/>
      <c r="AO16" s="8"/>
      <c r="AP16" s="8"/>
      <c r="AQ16" s="8"/>
      <c r="AR16" s="8" t="s">
        <v>40</v>
      </c>
      <c r="AT16" s="8"/>
      <c r="AU16" s="8"/>
      <c r="AV16" s="8"/>
      <c r="AW16" s="8"/>
      <c r="AX16" s="8"/>
      <c r="AY16" s="8"/>
      <c r="AZ16" s="8"/>
      <c r="BA16" s="8"/>
      <c r="BB16" s="8"/>
      <c r="BC16" s="8"/>
      <c r="BD16" s="8"/>
      <c r="BE16" s="8"/>
      <c r="BF16" s="8"/>
      <c r="BG16" s="8"/>
    </row>
    <row r="17" spans="1:59" ht="20.149999999999999" customHeight="1">
      <c r="B17" s="84"/>
      <c r="C17" s="85"/>
      <c r="D17" s="86"/>
      <c r="E17" s="101"/>
      <c r="F17" s="101"/>
      <c r="G17" s="101"/>
      <c r="H17" s="101"/>
      <c r="I17" s="87"/>
      <c r="J17" s="87"/>
      <c r="K17" s="87"/>
      <c r="L17" s="88"/>
      <c r="M17" s="101"/>
      <c r="N17" s="101"/>
      <c r="O17" s="102"/>
      <c r="P17" s="102"/>
      <c r="Q17" s="89"/>
      <c r="R17" s="89"/>
      <c r="S17" s="89"/>
      <c r="T17" s="90"/>
      <c r="U17" s="102"/>
      <c r="V17" s="102"/>
      <c r="W17" s="102"/>
      <c r="X17" s="102"/>
      <c r="Y17" s="89"/>
      <c r="Z17" s="89"/>
      <c r="AA17" s="89"/>
      <c r="AB17" s="91"/>
      <c r="AC17" s="103"/>
      <c r="AD17" s="103"/>
      <c r="AE17" s="103"/>
      <c r="AF17" s="103"/>
      <c r="AG17" s="103"/>
      <c r="AH17" s="103"/>
      <c r="AI17" s="103"/>
      <c r="AJ17" s="104"/>
      <c r="AL17" s="8"/>
      <c r="AM17" s="8"/>
      <c r="AN17" s="8"/>
      <c r="AO17" s="8"/>
      <c r="AP17" s="8"/>
      <c r="AQ17" s="8"/>
      <c r="AR17" s="8"/>
      <c r="AT17" s="8"/>
      <c r="AU17" s="8"/>
      <c r="AV17" s="8"/>
      <c r="AW17" s="8"/>
      <c r="AX17" s="8"/>
      <c r="AY17" s="8"/>
      <c r="AZ17" s="8"/>
      <c r="BA17" s="8"/>
      <c r="BB17" s="8"/>
      <c r="BC17" s="8"/>
      <c r="BD17" s="8"/>
      <c r="BE17" s="8"/>
      <c r="BF17" s="8"/>
      <c r="BG17" s="8"/>
    </row>
    <row r="18" spans="1:59" ht="17.149999999999999" customHeight="1" thickBot="1">
      <c r="B18" s="142" t="s">
        <v>53</v>
      </c>
      <c r="C18" s="143"/>
      <c r="D18" s="181" t="s">
        <v>54</v>
      </c>
      <c r="E18" s="181"/>
      <c r="F18" s="181"/>
      <c r="G18" s="181"/>
      <c r="H18" s="181"/>
      <c r="I18" s="181"/>
      <c r="J18" s="181"/>
      <c r="K18" s="132"/>
      <c r="L18" s="182"/>
      <c r="M18" s="152"/>
      <c r="N18" s="183"/>
      <c r="O18" s="32"/>
      <c r="P18" s="5"/>
      <c r="Q18" s="5"/>
      <c r="U18" s="212" t="s">
        <v>75</v>
      </c>
      <c r="V18" s="213"/>
      <c r="W18" s="213"/>
      <c r="X18" s="213"/>
      <c r="Y18" s="213"/>
      <c r="Z18" s="213"/>
      <c r="AA18" s="213"/>
      <c r="AC18" s="126"/>
      <c r="AD18" s="126"/>
      <c r="AE18" s="126"/>
      <c r="AF18" s="126"/>
      <c r="AG18" s="126"/>
      <c r="AH18" s="126"/>
      <c r="AI18" s="2"/>
      <c r="AJ18" s="35"/>
      <c r="AL18" s="8" t="s">
        <v>45</v>
      </c>
      <c r="AO18" s="8" t="s">
        <v>18</v>
      </c>
      <c r="AQ18" s="8" t="s">
        <v>40</v>
      </c>
      <c r="AT18" s="1" t="s">
        <v>62</v>
      </c>
    </row>
    <row r="19" spans="1:59" ht="17.149999999999999" customHeight="1" thickTop="1">
      <c r="B19" s="144"/>
      <c r="C19" s="145"/>
      <c r="D19" s="132" t="s">
        <v>55</v>
      </c>
      <c r="E19" s="133"/>
      <c r="F19" s="133"/>
      <c r="G19" s="133"/>
      <c r="H19" s="133"/>
      <c r="I19" s="133"/>
      <c r="J19" s="133"/>
      <c r="K19" s="133"/>
      <c r="L19" s="182"/>
      <c r="M19" s="152"/>
      <c r="N19" s="183"/>
      <c r="O19" s="5"/>
      <c r="P19" s="210"/>
      <c r="Q19" s="211"/>
      <c r="R19" s="211"/>
      <c r="S19" s="211"/>
      <c r="T19" s="211"/>
      <c r="U19" s="229" t="s">
        <v>76</v>
      </c>
      <c r="V19" s="216"/>
      <c r="W19" s="216"/>
      <c r="X19" s="216"/>
      <c r="Y19" s="216"/>
      <c r="Z19" s="216"/>
      <c r="AA19" s="216"/>
      <c r="AB19" s="29"/>
      <c r="AC19" s="122"/>
      <c r="AD19" s="76"/>
      <c r="AE19" s="77"/>
      <c r="AF19" s="78"/>
      <c r="AG19" s="79">
        <v>3</v>
      </c>
      <c r="AH19" s="105"/>
      <c r="AI19" s="2"/>
      <c r="AJ19" s="35"/>
      <c r="AL19" s="8" t="s">
        <v>46</v>
      </c>
      <c r="AO19" s="8" t="s">
        <v>48</v>
      </c>
      <c r="AQ19" s="8" t="s">
        <v>41</v>
      </c>
      <c r="AT19" s="1" t="s">
        <v>63</v>
      </c>
    </row>
    <row r="20" spans="1:59" ht="17.149999999999999" customHeight="1">
      <c r="B20" s="144"/>
      <c r="C20" s="145"/>
      <c r="D20" s="203" t="s">
        <v>56</v>
      </c>
      <c r="E20" s="203"/>
      <c r="F20" s="203"/>
      <c r="G20" s="203"/>
      <c r="H20" s="203"/>
      <c r="I20" s="203"/>
      <c r="J20" s="203"/>
      <c r="K20" s="204"/>
      <c r="L20" s="200"/>
      <c r="M20" s="201"/>
      <c r="N20" s="202"/>
      <c r="O20" s="5"/>
      <c r="P20" s="17"/>
      <c r="Q20" s="17"/>
      <c r="R20" s="17"/>
      <c r="S20" s="17"/>
      <c r="T20" s="17"/>
      <c r="U20" s="216"/>
      <c r="V20" s="216"/>
      <c r="W20" s="216"/>
      <c r="X20" s="216"/>
      <c r="Y20" s="216"/>
      <c r="Z20" s="216"/>
      <c r="AA20" s="216"/>
      <c r="AB20" s="29"/>
      <c r="AC20" s="122"/>
      <c r="AD20" s="224">
        <v>2</v>
      </c>
      <c r="AE20" s="225"/>
      <c r="AF20" s="225"/>
      <c r="AG20" s="226"/>
      <c r="AH20" s="106"/>
      <c r="AI20" s="2"/>
      <c r="AJ20" s="35"/>
      <c r="AL20" s="8" t="s">
        <v>47</v>
      </c>
      <c r="AQ20" s="8" t="s">
        <v>33</v>
      </c>
    </row>
    <row r="21" spans="1:59" ht="17.149999999999999" customHeight="1" thickBot="1">
      <c r="B21" s="227" t="s">
        <v>57</v>
      </c>
      <c r="C21" s="228"/>
      <c r="D21" s="228"/>
      <c r="E21" s="228"/>
      <c r="F21" s="228"/>
      <c r="G21" s="228"/>
      <c r="H21" s="228"/>
      <c r="I21" s="228"/>
      <c r="J21" s="228"/>
      <c r="K21" s="152"/>
      <c r="L21" s="152"/>
      <c r="M21" s="152"/>
      <c r="N21" s="183"/>
      <c r="O21" s="31"/>
      <c r="P21" s="2"/>
      <c r="Q21" s="2"/>
      <c r="R21" s="2"/>
      <c r="S21" s="2"/>
      <c r="T21" s="2"/>
      <c r="U21" s="216"/>
      <c r="V21" s="216"/>
      <c r="W21" s="216"/>
      <c r="X21" s="216"/>
      <c r="Y21" s="216"/>
      <c r="Z21" s="216"/>
      <c r="AA21" s="216"/>
      <c r="AB21" s="29"/>
      <c r="AC21" s="122"/>
      <c r="AD21" s="80">
        <v>1</v>
      </c>
      <c r="AE21" s="81"/>
      <c r="AF21" s="82"/>
      <c r="AG21" s="83"/>
      <c r="AH21" s="105"/>
      <c r="AI21" s="2"/>
      <c r="AJ21" s="35"/>
      <c r="AL21" s="8"/>
      <c r="AQ21" s="8"/>
    </row>
    <row r="22" spans="1:59" s="107" customFormat="1" ht="17.149999999999999" customHeight="1" thickTop="1">
      <c r="B22" s="208" t="s">
        <v>51</v>
      </c>
      <c r="C22" s="209"/>
      <c r="D22" s="209"/>
      <c r="E22" s="209"/>
      <c r="F22" s="209"/>
      <c r="G22" s="209"/>
      <c r="H22" s="209"/>
      <c r="I22" s="209"/>
      <c r="J22" s="209"/>
      <c r="K22" s="162"/>
      <c r="L22" s="162"/>
      <c r="M22" s="162"/>
      <c r="N22" s="179"/>
      <c r="AC22" s="125"/>
      <c r="AD22" s="123"/>
      <c r="AE22" s="123"/>
      <c r="AF22" s="124"/>
      <c r="AG22" s="123"/>
      <c r="AH22" s="126"/>
      <c r="AJ22" s="108"/>
    </row>
    <row r="23" spans="1:59" s="107" customFormat="1" ht="9.75" customHeight="1">
      <c r="B23" s="33"/>
      <c r="C23" s="34"/>
      <c r="D23" s="34"/>
      <c r="E23" s="34"/>
      <c r="F23" s="34"/>
      <c r="G23" s="34"/>
      <c r="H23" s="34"/>
      <c r="I23" s="34"/>
      <c r="J23" s="34"/>
      <c r="K23" s="92"/>
      <c r="L23" s="92"/>
      <c r="M23" s="92"/>
      <c r="N23" s="92"/>
      <c r="AC23" s="109"/>
      <c r="AD23" s="110"/>
      <c r="AE23" s="110"/>
      <c r="AF23" s="110"/>
      <c r="AG23" s="110"/>
      <c r="AH23" s="110"/>
      <c r="AJ23" s="108"/>
    </row>
    <row r="24" spans="1:59" ht="17.149999999999999" customHeight="1" thickBot="1">
      <c r="B24" s="31"/>
      <c r="C24" s="2"/>
      <c r="D24" s="2"/>
      <c r="E24" s="2"/>
      <c r="F24" s="2"/>
      <c r="G24" s="2"/>
      <c r="H24" s="2"/>
      <c r="I24" s="2"/>
      <c r="J24" s="2"/>
      <c r="K24" s="5"/>
      <c r="L24" s="5"/>
      <c r="M24" s="5"/>
      <c r="N24" s="5"/>
      <c r="O24" s="5"/>
      <c r="P24" s="5"/>
      <c r="Q24" s="5"/>
      <c r="R24" s="5"/>
      <c r="S24" s="5"/>
      <c r="T24" s="223" t="s">
        <v>81</v>
      </c>
      <c r="U24" s="223"/>
      <c r="V24" s="223"/>
      <c r="W24" s="223"/>
      <c r="X24" s="223"/>
      <c r="Y24" s="223"/>
      <c r="Z24" s="223"/>
      <c r="AA24" s="223"/>
      <c r="AB24" s="30">
        <v>4</v>
      </c>
      <c r="AC24" s="274" t="s">
        <v>82</v>
      </c>
      <c r="AD24" s="216"/>
      <c r="AE24" s="216"/>
      <c r="AF24" s="216"/>
      <c r="AG24" s="216"/>
      <c r="AH24" s="216"/>
      <c r="AI24" s="216"/>
      <c r="AJ24" s="275"/>
      <c r="AO24" s="1" t="s">
        <v>40</v>
      </c>
      <c r="AP24" s="1" t="s">
        <v>41</v>
      </c>
    </row>
    <row r="25" spans="1:59" ht="6.75" customHeight="1">
      <c r="B25" s="20"/>
      <c r="C25" s="18"/>
      <c r="D25" s="18"/>
      <c r="E25" s="18"/>
      <c r="F25" s="18"/>
      <c r="G25" s="18"/>
      <c r="H25" s="18"/>
      <c r="I25" s="18"/>
      <c r="J25" s="18"/>
      <c r="K25" s="18"/>
      <c r="L25" s="111"/>
      <c r="M25" s="111"/>
      <c r="N25" s="111"/>
      <c r="O25" s="18"/>
      <c r="P25" s="18"/>
      <c r="Q25" s="18"/>
      <c r="R25" s="18"/>
      <c r="S25" s="18"/>
      <c r="T25" s="18"/>
      <c r="U25" s="18"/>
      <c r="V25" s="18"/>
      <c r="W25" s="18"/>
      <c r="X25" s="18"/>
      <c r="Y25" s="18"/>
      <c r="Z25" s="18"/>
      <c r="AA25" s="8"/>
      <c r="AB25" s="8"/>
      <c r="AC25" s="215"/>
      <c r="AD25" s="216"/>
      <c r="AE25" s="19"/>
      <c r="AF25" s="21"/>
      <c r="AG25" s="21"/>
      <c r="AH25" s="21"/>
      <c r="AI25" s="21"/>
      <c r="AJ25" s="36"/>
    </row>
    <row r="26" spans="1:59" ht="10" customHeight="1">
      <c r="B26" s="230" t="s">
        <v>77</v>
      </c>
      <c r="C26" s="231"/>
      <c r="D26" s="231"/>
      <c r="E26" s="231"/>
      <c r="F26" s="231"/>
      <c r="G26" s="231"/>
      <c r="H26" s="231"/>
      <c r="I26" s="231"/>
      <c r="J26" s="232"/>
      <c r="K26" s="112"/>
      <c r="L26" s="97"/>
      <c r="M26" s="97"/>
      <c r="N26" s="97"/>
      <c r="O26" s="97"/>
      <c r="P26" s="97"/>
      <c r="Q26" s="21"/>
      <c r="R26" s="113"/>
      <c r="S26" s="113"/>
      <c r="T26" s="113"/>
      <c r="U26" s="113"/>
      <c r="V26" s="113"/>
      <c r="W26" s="113"/>
      <c r="X26" s="113"/>
      <c r="Y26" s="21"/>
      <c r="Z26" s="21"/>
      <c r="AA26" s="21"/>
      <c r="AB26" s="21"/>
      <c r="AC26" s="216"/>
      <c r="AD26" s="216"/>
      <c r="AE26" s="5"/>
      <c r="AF26" s="217" t="s">
        <v>16</v>
      </c>
      <c r="AG26" s="218"/>
      <c r="AH26" s="218"/>
      <c r="AI26" s="218"/>
      <c r="AJ26" s="219"/>
    </row>
    <row r="27" spans="1:59" ht="10" customHeight="1">
      <c r="B27" s="233"/>
      <c r="C27" s="234"/>
      <c r="D27" s="234"/>
      <c r="E27" s="234"/>
      <c r="F27" s="234"/>
      <c r="G27" s="234"/>
      <c r="H27" s="234"/>
      <c r="I27" s="234"/>
      <c r="J27" s="235"/>
      <c r="K27" s="114"/>
      <c r="L27" s="115"/>
      <c r="M27" s="115"/>
      <c r="N27" s="115"/>
      <c r="O27" s="115"/>
      <c r="P27" s="115"/>
      <c r="Q27" s="21"/>
      <c r="R27" s="21"/>
      <c r="S27" s="21"/>
      <c r="T27" s="21"/>
      <c r="U27" s="21"/>
      <c r="V27" s="21"/>
      <c r="W27" s="21"/>
      <c r="X27" s="21"/>
      <c r="Y27" s="21"/>
      <c r="Z27" s="21"/>
      <c r="AA27" s="21"/>
      <c r="AB27" s="21"/>
      <c r="AC27" s="93"/>
      <c r="AD27" s="93"/>
      <c r="AE27" s="94"/>
      <c r="AF27" s="220"/>
      <c r="AG27" s="221"/>
      <c r="AH27" s="221"/>
      <c r="AI27" s="221"/>
      <c r="AJ27" s="222"/>
    </row>
    <row r="28" spans="1:59" ht="36" customHeight="1">
      <c r="B28" s="205" t="s">
        <v>135</v>
      </c>
      <c r="C28" s="206"/>
      <c r="D28" s="206"/>
      <c r="E28" s="206"/>
      <c r="F28" s="206"/>
      <c r="G28" s="206"/>
      <c r="H28" s="206"/>
      <c r="I28" s="206"/>
      <c r="J28" s="207"/>
      <c r="K28" s="127">
        <v>1</v>
      </c>
      <c r="L28" s="285"/>
      <c r="M28" s="286"/>
      <c r="N28" s="236" t="s">
        <v>69</v>
      </c>
      <c r="O28" s="237"/>
      <c r="P28" s="127">
        <v>2</v>
      </c>
      <c r="Q28" s="285"/>
      <c r="R28" s="286"/>
      <c r="S28" s="236" t="s">
        <v>69</v>
      </c>
      <c r="T28" s="237"/>
      <c r="U28" s="127">
        <v>3</v>
      </c>
      <c r="V28" s="285"/>
      <c r="W28" s="286"/>
      <c r="X28" s="236" t="s">
        <v>69</v>
      </c>
      <c r="Y28" s="237"/>
      <c r="Z28" s="208" t="s">
        <v>114</v>
      </c>
      <c r="AA28" s="278"/>
      <c r="AB28" s="285"/>
      <c r="AC28" s="286"/>
      <c r="AD28" s="236" t="s">
        <v>69</v>
      </c>
      <c r="AE28" s="237"/>
      <c r="AF28" s="279" t="str">
        <f>IF(L28="","",(IF(NOT(AB28=""),BA28,AZ28)))</f>
        <v/>
      </c>
      <c r="AG28" s="280"/>
      <c r="AH28" s="280"/>
      <c r="AI28" s="280"/>
      <c r="AJ28" s="281"/>
      <c r="AZ28" s="1" t="str">
        <f>IF(AND(L28&gt;=0.4,Q28&gt;=0.4,V28&gt;=0.4,L28&lt;=1,Q28&lt;=1,V28&lt;=1),"適合","不適")</f>
        <v>不適</v>
      </c>
      <c r="BA28" s="1" t="str">
        <f>IF(AND(L28&gt;=0.4,Q28&gt;=0.4,V28&gt;=0.4,AB28&gt;=0.4,L28&lt;=1,Q28&lt;=1,V28&lt;=1,AB28&lt;=1),"適合","不適")</f>
        <v>不適</v>
      </c>
    </row>
    <row r="29" spans="1:59" ht="20.25" customHeight="1">
      <c r="A29" s="1">
        <v>0</v>
      </c>
      <c r="B29" s="116"/>
      <c r="C29" s="62"/>
      <c r="D29" s="62"/>
      <c r="E29" s="62"/>
      <c r="F29" s="62"/>
      <c r="G29" s="62"/>
      <c r="H29" s="62"/>
      <c r="I29" s="62"/>
      <c r="J29" s="62"/>
      <c r="K29" s="63"/>
      <c r="L29" s="64"/>
      <c r="M29" s="117"/>
      <c r="N29" s="65"/>
      <c r="O29" s="117"/>
      <c r="P29" s="63"/>
      <c r="Q29" s="64"/>
      <c r="R29" s="117"/>
      <c r="S29" s="65"/>
      <c r="T29" s="117"/>
      <c r="U29" s="63"/>
      <c r="V29" s="64"/>
      <c r="W29" s="117"/>
      <c r="X29" s="65"/>
      <c r="Y29" s="117"/>
      <c r="Z29" s="64"/>
      <c r="AA29" s="63"/>
      <c r="AB29" s="276" t="s">
        <v>83</v>
      </c>
      <c r="AC29" s="276"/>
      <c r="AD29" s="276"/>
      <c r="AE29" s="276"/>
      <c r="AF29" s="276"/>
      <c r="AG29" s="276"/>
      <c r="AH29" s="276"/>
      <c r="AI29" s="276"/>
      <c r="AJ29" s="277"/>
    </row>
    <row r="30" spans="1:59" ht="20.25" customHeight="1">
      <c r="B30" s="287" t="s">
        <v>119</v>
      </c>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9"/>
    </row>
    <row r="31" spans="1:59" ht="36" customHeight="1">
      <c r="B31" s="205" t="s">
        <v>136</v>
      </c>
      <c r="C31" s="206"/>
      <c r="D31" s="206"/>
      <c r="E31" s="206"/>
      <c r="F31" s="206"/>
      <c r="G31" s="206"/>
      <c r="H31" s="206"/>
      <c r="I31" s="206"/>
      <c r="J31" s="207"/>
      <c r="K31" s="128">
        <v>1</v>
      </c>
      <c r="L31" s="290"/>
      <c r="M31" s="156"/>
      <c r="N31" s="156"/>
      <c r="O31" s="291"/>
      <c r="P31" s="128">
        <v>2</v>
      </c>
      <c r="Q31" s="290"/>
      <c r="R31" s="156"/>
      <c r="S31" s="156"/>
      <c r="T31" s="291"/>
      <c r="U31" s="128">
        <v>3</v>
      </c>
      <c r="V31" s="290"/>
      <c r="W31" s="156"/>
      <c r="X31" s="156"/>
      <c r="Y31" s="291"/>
      <c r="Z31" s="298"/>
      <c r="AA31" s="299"/>
      <c r="AB31" s="299"/>
      <c r="AC31" s="299"/>
      <c r="AD31" s="299"/>
      <c r="AE31" s="300"/>
      <c r="AF31" s="279" t="str">
        <f>IF(L31="","",(IF(AND(L31&gt;=5.8,Q31&gt;=5.8,V31&gt;=5.8,L31&lt;=8.6,Q31&lt;=8.6,V31&lt;=8.6),"適合","不適")))</f>
        <v/>
      </c>
      <c r="AG31" s="280"/>
      <c r="AH31" s="280"/>
      <c r="AI31" s="280"/>
      <c r="AJ31" s="281"/>
    </row>
    <row r="32" spans="1:59" ht="36" customHeight="1">
      <c r="B32" s="196" t="s">
        <v>80</v>
      </c>
      <c r="C32" s="197"/>
      <c r="D32" s="197"/>
      <c r="E32" s="197"/>
      <c r="F32" s="197"/>
      <c r="G32" s="197"/>
      <c r="H32" s="197"/>
      <c r="I32" s="197"/>
      <c r="J32" s="197"/>
      <c r="K32" s="198" t="s">
        <v>134</v>
      </c>
      <c r="L32" s="199"/>
      <c r="M32" s="118"/>
      <c r="N32" s="119"/>
      <c r="O32" s="254"/>
      <c r="P32" s="255"/>
      <c r="Q32" s="255"/>
      <c r="R32" s="255"/>
      <c r="S32" s="255"/>
      <c r="T32" s="255"/>
      <c r="U32" s="255"/>
      <c r="V32" s="255"/>
      <c r="W32" s="255"/>
      <c r="X32" s="255"/>
      <c r="Y32" s="255"/>
      <c r="Z32" s="255"/>
      <c r="AA32" s="255"/>
      <c r="AB32" s="255"/>
      <c r="AC32" s="255"/>
      <c r="AD32" s="255"/>
      <c r="AE32" s="255"/>
      <c r="AF32" s="255"/>
      <c r="AG32" s="255"/>
      <c r="AH32" s="255"/>
      <c r="AI32" s="255"/>
      <c r="AJ32" s="256"/>
    </row>
    <row r="33" spans="2:56" ht="9.75" customHeight="1">
      <c r="B33" s="282"/>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283"/>
      <c r="AK33" s="8"/>
      <c r="AL33" s="8"/>
      <c r="AM33" s="8"/>
      <c r="AN33" s="8"/>
    </row>
    <row r="34" spans="2:56" ht="25" customHeight="1">
      <c r="B34" s="238" t="s">
        <v>74</v>
      </c>
      <c r="C34" s="239"/>
      <c r="D34" s="284" t="s">
        <v>137</v>
      </c>
      <c r="E34" s="284"/>
      <c r="F34" s="284"/>
      <c r="G34" s="284"/>
      <c r="H34" s="284"/>
      <c r="I34" s="284"/>
      <c r="J34" s="284"/>
      <c r="K34" s="292" t="s">
        <v>142</v>
      </c>
      <c r="L34" s="293"/>
      <c r="M34" s="293"/>
      <c r="N34" s="293"/>
      <c r="O34" s="293"/>
      <c r="P34" s="293"/>
      <c r="Q34" s="294"/>
      <c r="R34" s="268"/>
      <c r="S34" s="269"/>
      <c r="T34" s="269"/>
      <c r="U34" s="269"/>
      <c r="V34" s="269"/>
      <c r="W34" s="269"/>
      <c r="X34" s="269"/>
      <c r="Y34" s="269"/>
      <c r="Z34" s="270"/>
      <c r="AA34" s="265" t="s">
        <v>140</v>
      </c>
      <c r="AB34" s="266"/>
      <c r="AC34" s="266"/>
      <c r="AD34" s="266"/>
      <c r="AE34" s="267"/>
      <c r="AF34" s="263" t="str">
        <f>IF(R34="","",(IF(AND(R34&lt;=1500),"適合","不適")))</f>
        <v/>
      </c>
      <c r="AG34" s="163"/>
      <c r="AH34" s="163"/>
      <c r="AI34" s="163"/>
      <c r="AJ34" s="264"/>
      <c r="AK34" s="8"/>
      <c r="AL34" s="8" t="s">
        <v>67</v>
      </c>
      <c r="AM34" s="8"/>
      <c r="AN34" s="8"/>
      <c r="AZ34" s="1" t="str">
        <f>IF(AA34&lt;=1500,"適合","不適")</f>
        <v>不適</v>
      </c>
      <c r="BB34" s="1" t="str">
        <f>IF(AA34&lt;=1500,BD34,BC34)</f>
        <v>不適</v>
      </c>
      <c r="BC34" s="1" t="s">
        <v>48</v>
      </c>
      <c r="BD34" s="1" t="s">
        <v>131</v>
      </c>
    </row>
    <row r="35" spans="2:56" ht="25" customHeight="1">
      <c r="B35" s="240"/>
      <c r="C35" s="241"/>
      <c r="D35" s="284" t="s">
        <v>144</v>
      </c>
      <c r="E35" s="284"/>
      <c r="F35" s="284"/>
      <c r="G35" s="284"/>
      <c r="H35" s="284"/>
      <c r="I35" s="284"/>
      <c r="J35" s="284"/>
      <c r="K35" s="295"/>
      <c r="L35" s="296"/>
      <c r="M35" s="296"/>
      <c r="N35" s="296"/>
      <c r="O35" s="296"/>
      <c r="P35" s="296"/>
      <c r="Q35" s="297"/>
      <c r="R35" s="271"/>
      <c r="S35" s="272"/>
      <c r="T35" s="272"/>
      <c r="U35" s="272"/>
      <c r="V35" s="272"/>
      <c r="W35" s="272"/>
      <c r="X35" s="272"/>
      <c r="Y35" s="272"/>
      <c r="Z35" s="273"/>
      <c r="AA35" s="265" t="s">
        <v>138</v>
      </c>
      <c r="AB35" s="266"/>
      <c r="AC35" s="266"/>
      <c r="AD35" s="266"/>
      <c r="AE35" s="267"/>
      <c r="AF35" s="263" t="str">
        <f>IF(R35="","",(IF(AND(R35&lt;=0.5),"適合","不適")))</f>
        <v/>
      </c>
      <c r="AG35" s="163"/>
      <c r="AH35" s="163"/>
      <c r="AI35" s="163"/>
      <c r="AJ35" s="264"/>
      <c r="AK35" s="8"/>
      <c r="AL35" s="8" t="s">
        <v>67</v>
      </c>
      <c r="AM35" s="8"/>
      <c r="AN35" s="8"/>
      <c r="AZ35" s="1" t="str">
        <f>IF(AA35&lt;=0.5,"適合","不適")</f>
        <v>不適</v>
      </c>
      <c r="BB35" s="1" t="str">
        <f>IF(AA35&lt;=0.5,BD35,BC35)</f>
        <v>不適</v>
      </c>
      <c r="BC35" s="1" t="s">
        <v>48</v>
      </c>
      <c r="BD35" s="1" t="s">
        <v>131</v>
      </c>
    </row>
    <row r="36" spans="2:56" ht="20.149999999999999" customHeight="1">
      <c r="B36" s="240"/>
      <c r="C36" s="241"/>
      <c r="D36" s="244" t="s">
        <v>145</v>
      </c>
      <c r="E36" s="245"/>
      <c r="F36" s="245"/>
      <c r="G36" s="245"/>
      <c r="H36" s="245"/>
      <c r="I36" s="245"/>
      <c r="J36" s="245"/>
      <c r="K36" s="248" t="s">
        <v>141</v>
      </c>
      <c r="L36" s="249"/>
      <c r="M36" s="249"/>
      <c r="N36" s="249"/>
      <c r="O36" s="249"/>
      <c r="P36" s="249"/>
      <c r="Q36" s="250"/>
      <c r="R36" s="120" t="s">
        <v>78</v>
      </c>
      <c r="S36" s="257"/>
      <c r="T36" s="258"/>
      <c r="U36" s="258"/>
      <c r="V36" s="258"/>
      <c r="W36" s="258"/>
      <c r="X36" s="258"/>
      <c r="Y36" s="258"/>
      <c r="Z36" s="259"/>
      <c r="AA36" s="265" t="s">
        <v>139</v>
      </c>
      <c r="AB36" s="266"/>
      <c r="AC36" s="266"/>
      <c r="AD36" s="266"/>
      <c r="AE36" s="267"/>
      <c r="AF36" s="263" t="str">
        <f>IF(S36="","",(IF(AND(S36&gt;=200),"適合","不適")))</f>
        <v/>
      </c>
      <c r="AG36" s="163"/>
      <c r="AH36" s="163"/>
      <c r="AI36" s="163"/>
      <c r="AJ36" s="264"/>
      <c r="AK36" s="8"/>
      <c r="AL36" s="8"/>
      <c r="AM36" s="8"/>
      <c r="AN36" s="8"/>
      <c r="AZ36" s="1" t="str">
        <f>IF(AA36&gt;=200,"適合","不適")</f>
        <v>適合</v>
      </c>
      <c r="BA36" s="1" t="str">
        <f>IF(AND(AA36&gt;=200,AA37&gt;=200),"適合","不適")</f>
        <v>適合</v>
      </c>
    </row>
    <row r="37" spans="2:56" ht="20.149999999999999" customHeight="1">
      <c r="B37" s="242"/>
      <c r="C37" s="243"/>
      <c r="D37" s="246"/>
      <c r="E37" s="247"/>
      <c r="F37" s="247"/>
      <c r="G37" s="247"/>
      <c r="H37" s="247"/>
      <c r="I37" s="247"/>
      <c r="J37" s="247"/>
      <c r="K37" s="251"/>
      <c r="L37" s="252"/>
      <c r="M37" s="252"/>
      <c r="N37" s="252"/>
      <c r="O37" s="252"/>
      <c r="P37" s="252"/>
      <c r="Q37" s="253"/>
      <c r="R37" s="121" t="s">
        <v>79</v>
      </c>
      <c r="S37" s="260"/>
      <c r="T37" s="261"/>
      <c r="U37" s="261"/>
      <c r="V37" s="261"/>
      <c r="W37" s="261"/>
      <c r="X37" s="261"/>
      <c r="Y37" s="261"/>
      <c r="Z37" s="262"/>
      <c r="AA37" s="265" t="s">
        <v>139</v>
      </c>
      <c r="AB37" s="266"/>
      <c r="AC37" s="266"/>
      <c r="AD37" s="266"/>
      <c r="AE37" s="267"/>
      <c r="AF37" s="263" t="str">
        <f>IF(S37="","",(IF(AND(S37&gt;=200),"適合","不適")))</f>
        <v/>
      </c>
      <c r="AG37" s="163"/>
      <c r="AH37" s="163"/>
      <c r="AI37" s="163"/>
      <c r="AJ37" s="264"/>
      <c r="AK37" s="8"/>
      <c r="AL37" s="8"/>
      <c r="AM37" s="8"/>
      <c r="AN37" s="8"/>
      <c r="AZ37" s="1" t="str">
        <f>IF(AA37&gt;=200,"適合","不適")</f>
        <v>適合</v>
      </c>
    </row>
    <row r="38" spans="2:56" ht="18" customHeight="1">
      <c r="B38" s="6"/>
      <c r="C38" s="172" t="s">
        <v>50</v>
      </c>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7"/>
    </row>
    <row r="39" spans="2:56">
      <c r="B39" s="187"/>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9"/>
      <c r="AZ39" s="1" t="s">
        <v>120</v>
      </c>
    </row>
    <row r="40" spans="2:56" ht="15" customHeight="1">
      <c r="B40" s="164"/>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6"/>
      <c r="AZ40" s="1" t="s">
        <v>121</v>
      </c>
    </row>
    <row r="41" spans="2:56" ht="12.75" customHeight="1">
      <c r="B41" s="164"/>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6"/>
    </row>
    <row r="42" spans="2:56" ht="9.75" customHeight="1">
      <c r="B42" s="164"/>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6"/>
    </row>
    <row r="43" spans="2:56" ht="20.149999999999999" customHeight="1">
      <c r="B43" s="167"/>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9"/>
    </row>
    <row r="44" spans="2:56" ht="66.75" customHeight="1"/>
    <row r="47" spans="2:56">
      <c r="B47" s="10"/>
    </row>
  </sheetData>
  <sheetProtection sheet="1" objects="1" scenarios="1" formatCells="0" selectLockedCells="1"/>
  <mergeCells count="141">
    <mergeCell ref="D34:J34"/>
    <mergeCell ref="D35:J35"/>
    <mergeCell ref="AF34:AJ34"/>
    <mergeCell ref="L28:M28"/>
    <mergeCell ref="AB28:AC28"/>
    <mergeCell ref="B28:J28"/>
    <mergeCell ref="AF28:AJ28"/>
    <mergeCell ref="N28:O28"/>
    <mergeCell ref="Q28:R28"/>
    <mergeCell ref="X28:Y28"/>
    <mergeCell ref="AD28:AE28"/>
    <mergeCell ref="B30:AJ30"/>
    <mergeCell ref="L31:O31"/>
    <mergeCell ref="Q31:T31"/>
    <mergeCell ref="V28:W28"/>
    <mergeCell ref="K34:Q35"/>
    <mergeCell ref="V31:Y31"/>
    <mergeCell ref="AA35:AE35"/>
    <mergeCell ref="Z31:AE31"/>
    <mergeCell ref="B21:J21"/>
    <mergeCell ref="K21:N21"/>
    <mergeCell ref="U19:AA21"/>
    <mergeCell ref="B26:J27"/>
    <mergeCell ref="S28:T28"/>
    <mergeCell ref="B34:C37"/>
    <mergeCell ref="D36:J37"/>
    <mergeCell ref="K36:Q37"/>
    <mergeCell ref="O32:AJ32"/>
    <mergeCell ref="S36:Z36"/>
    <mergeCell ref="S37:Z37"/>
    <mergeCell ref="AF36:AJ36"/>
    <mergeCell ref="AF37:AJ37"/>
    <mergeCell ref="AA36:AE36"/>
    <mergeCell ref="AA37:AE37"/>
    <mergeCell ref="R34:Z34"/>
    <mergeCell ref="R35:Z35"/>
    <mergeCell ref="AC24:AJ24"/>
    <mergeCell ref="AB29:AJ29"/>
    <mergeCell ref="Z28:AA28"/>
    <mergeCell ref="AF31:AJ31"/>
    <mergeCell ref="AF35:AJ35"/>
    <mergeCell ref="B33:AJ33"/>
    <mergeCell ref="AA34:AE34"/>
    <mergeCell ref="K22:N22"/>
    <mergeCell ref="AB16:AF16"/>
    <mergeCell ref="Y14:AA14"/>
    <mergeCell ref="L15:P15"/>
    <mergeCell ref="AG16:AJ16"/>
    <mergeCell ref="AC25:AD26"/>
    <mergeCell ref="AF26:AJ27"/>
    <mergeCell ref="T24:AA24"/>
    <mergeCell ref="L18:N18"/>
    <mergeCell ref="Q16:S16"/>
    <mergeCell ref="AD20:AG20"/>
    <mergeCell ref="B39:AJ39"/>
    <mergeCell ref="Q14:S14"/>
    <mergeCell ref="L19:N19"/>
    <mergeCell ref="AG13:AJ13"/>
    <mergeCell ref="U11:V11"/>
    <mergeCell ref="T13:X13"/>
    <mergeCell ref="T15:X15"/>
    <mergeCell ref="AB13:AF13"/>
    <mergeCell ref="AG15:AJ15"/>
    <mergeCell ref="L13:P13"/>
    <mergeCell ref="P11:Q11"/>
    <mergeCell ref="Q13:S13"/>
    <mergeCell ref="I13:K13"/>
    <mergeCell ref="Y15:AA15"/>
    <mergeCell ref="T14:X14"/>
    <mergeCell ref="Q15:S15"/>
    <mergeCell ref="B32:J32"/>
    <mergeCell ref="K32:L32"/>
    <mergeCell ref="T16:X16"/>
    <mergeCell ref="L20:N20"/>
    <mergeCell ref="D20:K20"/>
    <mergeCell ref="B31:J31"/>
    <mergeCell ref="B22:J22"/>
    <mergeCell ref="P19:T19"/>
    <mergeCell ref="B40:AJ43"/>
    <mergeCell ref="T12:W12"/>
    <mergeCell ref="P12:Q12"/>
    <mergeCell ref="K12:M12"/>
    <mergeCell ref="C38:AI38"/>
    <mergeCell ref="Z12:AA12"/>
    <mergeCell ref="AB14:AF14"/>
    <mergeCell ref="Y13:AA13"/>
    <mergeCell ref="AG14:AJ14"/>
    <mergeCell ref="AH12:AI12"/>
    <mergeCell ref="AD12:AF12"/>
    <mergeCell ref="AB12:AC12"/>
    <mergeCell ref="D18:K18"/>
    <mergeCell ref="Y16:AA16"/>
    <mergeCell ref="AB15:AF15"/>
    <mergeCell ref="L14:P14"/>
    <mergeCell ref="L16:P16"/>
    <mergeCell ref="R12:S12"/>
    <mergeCell ref="X12:Y12"/>
    <mergeCell ref="I16:K16"/>
    <mergeCell ref="I15:K15"/>
    <mergeCell ref="D13:H13"/>
    <mergeCell ref="D15:H15"/>
    <mergeCell ref="I14:K14"/>
    <mergeCell ref="AD2:AF3"/>
    <mergeCell ref="AG11:AI11"/>
    <mergeCell ref="AH10:AI10"/>
    <mergeCell ref="AB2:AB3"/>
    <mergeCell ref="AG4:AH4"/>
    <mergeCell ref="AC2:AC3"/>
    <mergeCell ref="Z11:AB11"/>
    <mergeCell ref="AD4:AE4"/>
    <mergeCell ref="AC10:AD10"/>
    <mergeCell ref="AG6:AH6"/>
    <mergeCell ref="Z10:AA10"/>
    <mergeCell ref="AE10:AF10"/>
    <mergeCell ref="AA6:AB6"/>
    <mergeCell ref="AD6:AE6"/>
    <mergeCell ref="Y6:Z6"/>
    <mergeCell ref="Y5:AB5"/>
    <mergeCell ref="W11:Y11"/>
    <mergeCell ref="L2:AA3"/>
    <mergeCell ref="Y4:AB4"/>
    <mergeCell ref="V4:X4"/>
    <mergeCell ref="H5:L5"/>
    <mergeCell ref="P10:Q10"/>
    <mergeCell ref="M10:N10"/>
    <mergeCell ref="H10:K10"/>
    <mergeCell ref="Z7:AG8"/>
    <mergeCell ref="B11:G11"/>
    <mergeCell ref="D16:H16"/>
    <mergeCell ref="B13:C16"/>
    <mergeCell ref="I12:J12"/>
    <mergeCell ref="B18:C20"/>
    <mergeCell ref="D14:H14"/>
    <mergeCell ref="D19:K19"/>
    <mergeCell ref="K11:O11"/>
    <mergeCell ref="H11:I11"/>
    <mergeCell ref="N12:O12"/>
    <mergeCell ref="R8:W8"/>
    <mergeCell ref="U10:V10"/>
    <mergeCell ref="W10:X10"/>
    <mergeCell ref="U18:AA18"/>
  </mergeCells>
  <phoneticPr fontId="1"/>
  <dataValidations count="14">
    <dataValidation type="list" allowBlank="1" showInputMessage="1" showErrorMessage="1" sqref="B39:AJ39" xr:uid="{00000000-0002-0000-0000-000000000000}">
      <formula1>$AZ$39:$AZ$40</formula1>
    </dataValidation>
    <dataValidation type="list" allowBlank="1" showInputMessage="1" showErrorMessage="1" sqref="Y14:AA14 I13:K14 Q13:S14" xr:uid="{00000000-0002-0000-0000-000001000000}">
      <formula1>$AT$18:$AT$19</formula1>
    </dataValidation>
    <dataValidation type="list" allowBlank="1" showInputMessage="1" showErrorMessage="1" sqref="Y15:AA15 Q15:S15 AG13:AJ14" xr:uid="{00000000-0002-0000-0000-000002000000}">
      <formula1>$AR$13:$AR$15</formula1>
    </dataValidation>
    <dataValidation type="list" allowBlank="1" showInputMessage="1" showErrorMessage="1" sqref="AG15:AJ15" xr:uid="{00000000-0002-0000-0000-000003000000}">
      <formula1>$AL$13:$AL$16</formula1>
    </dataValidation>
    <dataValidation type="list" allowBlank="1" showInputMessage="1" showErrorMessage="1" sqref="I16:K17 Y13:AA13 Y16:AA17" xr:uid="{00000000-0002-0000-0000-000004000000}">
      <formula1>$AQ$18:$AQ$19</formula1>
    </dataValidation>
    <dataValidation type="list" allowBlank="1" showInputMessage="1" showErrorMessage="1" sqref="K21 AG16:AJ16" xr:uid="{00000000-0002-0000-0000-000005000000}">
      <formula1>$AO$18:$AO$19</formula1>
    </dataValidation>
    <dataValidation type="list" allowBlank="1" showInputMessage="1" showErrorMessage="1" sqref="K22:K23 X22:X23" xr:uid="{00000000-0002-0000-0000-000006000000}">
      <formula1>$AR$10:$AR$12</formula1>
    </dataValidation>
    <dataValidation type="list" allowBlank="1" showInputMessage="1" showErrorMessage="1" sqref="I12:J12 K32:L32 AB12:AC12 X12:Y12 R12:S12 N12:O12" xr:uid="{00000000-0002-0000-0000-000007000000}">
      <formula1>$AL$12</formula1>
    </dataValidation>
    <dataValidation type="list" allowBlank="1" showInputMessage="1" showErrorMessage="1" sqref="L18:N19" xr:uid="{00000000-0002-0000-0000-000008000000}">
      <formula1>$AO$24:$AP$24</formula1>
    </dataValidation>
    <dataValidation type="list" allowBlank="1" showInputMessage="1" showErrorMessage="1" sqref="I15:K15" xr:uid="{00000000-0002-0000-0000-000009000000}">
      <formula1>$AR$13:$AR$16</formula1>
    </dataValidation>
    <dataValidation type="list" allowBlank="1" showInputMessage="1" showErrorMessage="1" sqref="L20:N20" xr:uid="{00000000-0002-0000-0000-00000A000000}">
      <formula1>$AN$11:$AN$12</formula1>
    </dataValidation>
    <dataValidation type="list" allowBlank="1" showInputMessage="1" showErrorMessage="1" sqref="Q16:S17" xr:uid="{00000000-0002-0000-0000-00000B000000}">
      <formula1>$AL$18:$AL$20</formula1>
    </dataValidation>
    <dataValidation type="list" allowBlank="1" showInputMessage="1" showErrorMessage="1" sqref="AC25 V25 L25:N25" xr:uid="{00000000-0002-0000-0000-00000C000000}">
      <formula1>#REF!</formula1>
    </dataValidation>
    <dataValidation type="list" allowBlank="1" showInputMessage="1" showErrorMessage="1" sqref="U11:V11" xr:uid="{00000000-0002-0000-0000-00000F000000}">
      <formula1>$AM$4:$AM$7</formula1>
    </dataValidation>
  </dataValidations>
  <pageMargins left="0.43307086614173229" right="0.43307086614173229" top="0.74803149606299213" bottom="0" header="0.31496062992125984" footer="0.31496062992125984"/>
  <pageSetup paperSize="9" orientation="portrait" cellComments="asDisplayed" horizont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J18"/>
  <sheetViews>
    <sheetView topLeftCell="I1" zoomScale="60" zoomScaleNormal="60" workbookViewId="0">
      <selection activeCell="A8" sqref="A8:AJ8"/>
    </sheetView>
  </sheetViews>
  <sheetFormatPr defaultRowHeight="13"/>
  <cols>
    <col min="32" max="32" width="28.7265625" customWidth="1"/>
  </cols>
  <sheetData>
    <row r="2" spans="1:36" ht="13.5" thickBot="1"/>
    <row r="3" spans="1:36" s="42" customFormat="1" ht="20.149999999999999" customHeight="1">
      <c r="A3" s="37"/>
      <c r="B3" s="311" t="s">
        <v>86</v>
      </c>
      <c r="C3" s="314" t="s">
        <v>87</v>
      </c>
      <c r="D3" s="38"/>
      <c r="E3" s="39" t="s">
        <v>88</v>
      </c>
      <c r="F3" s="40"/>
      <c r="G3" s="40"/>
      <c r="H3" s="39" t="s">
        <v>89</v>
      </c>
      <c r="I3" s="39" t="s">
        <v>90</v>
      </c>
      <c r="J3" s="39" t="s">
        <v>91</v>
      </c>
      <c r="K3" s="317" t="s">
        <v>92</v>
      </c>
      <c r="L3" s="318"/>
      <c r="M3" s="318"/>
      <c r="N3" s="319"/>
      <c r="O3" s="317" t="s">
        <v>85</v>
      </c>
      <c r="P3" s="318"/>
      <c r="Q3" s="319"/>
      <c r="R3" s="320" t="s">
        <v>93</v>
      </c>
      <c r="S3" s="321"/>
      <c r="T3" s="322"/>
      <c r="U3" s="320" t="s">
        <v>94</v>
      </c>
      <c r="V3" s="321"/>
      <c r="W3" s="322"/>
      <c r="X3" s="320" t="s">
        <v>95</v>
      </c>
      <c r="Y3" s="321"/>
      <c r="Z3" s="322"/>
      <c r="AA3" s="320" t="s">
        <v>96</v>
      </c>
      <c r="AB3" s="323"/>
      <c r="AC3" s="321"/>
      <c r="AD3" s="322"/>
      <c r="AE3" s="41" t="s">
        <v>97</v>
      </c>
      <c r="AF3" s="305" t="s">
        <v>133</v>
      </c>
      <c r="AG3" s="66" t="s">
        <v>122</v>
      </c>
      <c r="AH3" s="67" t="s">
        <v>122</v>
      </c>
      <c r="AI3" s="66" t="s">
        <v>122</v>
      </c>
      <c r="AJ3" s="68" t="s">
        <v>122</v>
      </c>
    </row>
    <row r="4" spans="1:36" s="42" customFormat="1" ht="20.149999999999999" customHeight="1">
      <c r="A4" s="43" t="s">
        <v>98</v>
      </c>
      <c r="B4" s="312"/>
      <c r="C4" s="315"/>
      <c r="D4" s="44" t="s">
        <v>99</v>
      </c>
      <c r="E4" s="45" t="s">
        <v>100</v>
      </c>
      <c r="F4" s="45" t="s">
        <v>101</v>
      </c>
      <c r="G4" s="45" t="s">
        <v>102</v>
      </c>
      <c r="H4" s="45" t="s">
        <v>103</v>
      </c>
      <c r="I4" s="45" t="s">
        <v>104</v>
      </c>
      <c r="J4" s="45" t="s">
        <v>105</v>
      </c>
      <c r="K4" s="324" t="s">
        <v>106</v>
      </c>
      <c r="L4" s="325"/>
      <c r="M4" s="325"/>
      <c r="N4" s="326"/>
      <c r="O4" s="301"/>
      <c r="P4" s="303"/>
      <c r="Q4" s="304"/>
      <c r="R4" s="327" t="s">
        <v>107</v>
      </c>
      <c r="S4" s="328"/>
      <c r="T4" s="329"/>
      <c r="U4" s="324" t="s">
        <v>108</v>
      </c>
      <c r="V4" s="325"/>
      <c r="W4" s="326"/>
      <c r="X4" s="324" t="s">
        <v>106</v>
      </c>
      <c r="Y4" s="325"/>
      <c r="Z4" s="326"/>
      <c r="AA4" s="301" t="s">
        <v>109</v>
      </c>
      <c r="AB4" s="302"/>
      <c r="AC4" s="303"/>
      <c r="AD4" s="304"/>
      <c r="AE4" s="46" t="s">
        <v>110</v>
      </c>
      <c r="AF4" s="306"/>
      <c r="AG4" s="69" t="s">
        <v>123</v>
      </c>
      <c r="AH4" s="70" t="s">
        <v>124</v>
      </c>
      <c r="AI4" s="69" t="s">
        <v>125</v>
      </c>
      <c r="AJ4" s="71" t="s">
        <v>126</v>
      </c>
    </row>
    <row r="5" spans="1:36" s="42" customFormat="1" ht="19.5" customHeight="1" thickBot="1">
      <c r="A5" s="47"/>
      <c r="B5" s="313"/>
      <c r="C5" s="316"/>
      <c r="D5" s="48"/>
      <c r="E5" s="49"/>
      <c r="F5" s="49" t="s">
        <v>4</v>
      </c>
      <c r="G5" s="49" t="s">
        <v>4</v>
      </c>
      <c r="H5" s="49" t="s">
        <v>111</v>
      </c>
      <c r="I5" s="49" t="s">
        <v>112</v>
      </c>
      <c r="J5" s="49" t="s">
        <v>113</v>
      </c>
      <c r="K5" s="50">
        <v>1</v>
      </c>
      <c r="L5" s="50">
        <v>2</v>
      </c>
      <c r="M5" s="50">
        <v>3</v>
      </c>
      <c r="N5" s="51" t="s">
        <v>114</v>
      </c>
      <c r="O5" s="50">
        <v>1</v>
      </c>
      <c r="P5" s="50">
        <v>2</v>
      </c>
      <c r="Q5" s="50">
        <v>3</v>
      </c>
      <c r="R5" s="50">
        <v>1</v>
      </c>
      <c r="S5" s="50">
        <v>2</v>
      </c>
      <c r="T5" s="50">
        <v>3</v>
      </c>
      <c r="U5" s="50">
        <v>1</v>
      </c>
      <c r="V5" s="50">
        <v>2</v>
      </c>
      <c r="W5" s="50">
        <v>3</v>
      </c>
      <c r="X5" s="50">
        <v>1</v>
      </c>
      <c r="Y5" s="50">
        <v>2</v>
      </c>
      <c r="Z5" s="50">
        <v>3</v>
      </c>
      <c r="AA5" s="50">
        <v>1</v>
      </c>
      <c r="AB5" s="50">
        <v>2</v>
      </c>
      <c r="AC5" s="50">
        <v>3</v>
      </c>
      <c r="AD5" s="51">
        <v>4</v>
      </c>
      <c r="AE5" s="52" t="s">
        <v>115</v>
      </c>
      <c r="AF5" s="307"/>
      <c r="AG5" s="72" t="s">
        <v>127</v>
      </c>
      <c r="AH5" s="73" t="s">
        <v>127</v>
      </c>
      <c r="AI5" s="72" t="s">
        <v>128</v>
      </c>
      <c r="AJ5" s="74" t="s">
        <v>129</v>
      </c>
    </row>
    <row r="6" spans="1:36" ht="13.5" thickTop="1"/>
    <row r="8" spans="1:36" s="53" customFormat="1" ht="25" customHeight="1">
      <c r="A8" s="55" t="str">
        <f>A12&amp;A13&amp;A14</f>
        <v>0/0</v>
      </c>
      <c r="B8" s="56" t="str">
        <f>B12&amp;B13&amp;B14</f>
        <v>0：0</v>
      </c>
      <c r="C8" s="56" t="str">
        <f>C12&amp;C13&amp;C14</f>
        <v>0:0</v>
      </c>
      <c r="D8" s="60">
        <f>プール検査!H11</f>
        <v>0</v>
      </c>
      <c r="E8" s="57">
        <f>プール検査!U11</f>
        <v>0</v>
      </c>
      <c r="F8" s="58">
        <f>プール検査!Z11</f>
        <v>0</v>
      </c>
      <c r="G8" s="58">
        <f>プール検査!AG11</f>
        <v>0</v>
      </c>
      <c r="H8" s="57">
        <f>プール検査!Q15</f>
        <v>0</v>
      </c>
      <c r="I8" s="57">
        <f>プール検査!Y15</f>
        <v>0</v>
      </c>
      <c r="J8" s="57">
        <f>プール検査!K21</f>
        <v>0</v>
      </c>
      <c r="K8" s="61">
        <f>プール検査!L28</f>
        <v>0</v>
      </c>
      <c r="L8" s="61">
        <f>プール検査!Q28</f>
        <v>0</v>
      </c>
      <c r="M8" s="61">
        <f>プール検査!V28</f>
        <v>0</v>
      </c>
      <c r="N8" s="61" t="str">
        <f>IF(プール検査!AB28="","",プール検査!AB28)</f>
        <v/>
      </c>
      <c r="O8" s="59">
        <f>プール検査!L31</f>
        <v>0</v>
      </c>
      <c r="P8" s="59">
        <f>プール検査!Q31</f>
        <v>0</v>
      </c>
      <c r="Q8" s="59">
        <f>プール検査!V31</f>
        <v>0</v>
      </c>
      <c r="R8" s="59"/>
      <c r="S8" s="59"/>
      <c r="T8" s="59"/>
      <c r="U8" s="59"/>
      <c r="V8" s="59"/>
      <c r="W8" s="59"/>
      <c r="X8" s="59"/>
      <c r="Y8" s="59"/>
      <c r="Z8" s="59"/>
      <c r="AA8" s="59"/>
      <c r="AB8" s="59"/>
      <c r="AC8" s="59"/>
      <c r="AD8" s="59"/>
      <c r="AE8" s="54"/>
      <c r="AF8" s="95" t="str">
        <f>A18</f>
        <v/>
      </c>
      <c r="AG8" s="75" t="str">
        <f>IF(プール検査!R34="","",プール検査!R34)</f>
        <v/>
      </c>
      <c r="AH8" s="129" t="str">
        <f>IF(プール検査!R35="","",プール検査!R35)</f>
        <v/>
      </c>
      <c r="AI8" s="75" t="str">
        <f>IF(プール検査!S36="","",プール検査!S36)</f>
        <v/>
      </c>
      <c r="AJ8" s="95" t="str">
        <f>IF(プール検査!S37="","",プール検査!S37)</f>
        <v/>
      </c>
    </row>
    <row r="12" spans="1:36">
      <c r="A12">
        <f>プール検査!M10</f>
        <v>0</v>
      </c>
      <c r="B12">
        <f>プール検査!W10</f>
        <v>0</v>
      </c>
      <c r="C12">
        <f>プール検査!AE10</f>
        <v>0</v>
      </c>
    </row>
    <row r="13" spans="1:36">
      <c r="A13" t="s">
        <v>116</v>
      </c>
      <c r="B13" t="s">
        <v>117</v>
      </c>
      <c r="C13" t="s">
        <v>118</v>
      </c>
    </row>
    <row r="14" spans="1:36">
      <c r="A14">
        <f>プール検査!P10</f>
        <v>0</v>
      </c>
      <c r="B14" s="96" t="str">
        <f>TEXT(プール検査!Z10,"0#")</f>
        <v>0</v>
      </c>
      <c r="C14" s="96" t="str">
        <f>TEXT(プール検査!AH10,"0#")</f>
        <v>0</v>
      </c>
    </row>
    <row r="16" spans="1:36">
      <c r="A16" t="s">
        <v>130</v>
      </c>
    </row>
    <row r="18" spans="1:17">
      <c r="A18" s="308" t="str">
        <f>プール検査!B39&amp;プール検査!B40</f>
        <v/>
      </c>
      <c r="B18" s="309"/>
      <c r="C18" s="309"/>
      <c r="D18" s="309"/>
      <c r="E18" s="309"/>
      <c r="F18" s="309"/>
      <c r="G18" s="309"/>
      <c r="H18" s="309"/>
      <c r="I18" s="309"/>
      <c r="J18" s="309"/>
      <c r="K18" s="309"/>
      <c r="L18" s="309"/>
      <c r="M18" s="309"/>
      <c r="N18" s="309"/>
      <c r="O18" s="309"/>
      <c r="P18" s="309"/>
      <c r="Q18" s="310"/>
    </row>
  </sheetData>
  <mergeCells count="16">
    <mergeCell ref="AA4:AD4"/>
    <mergeCell ref="AF3:AF5"/>
    <mergeCell ref="A18:Q18"/>
    <mergeCell ref="B3:B5"/>
    <mergeCell ref="C3:C5"/>
    <mergeCell ref="K3:N3"/>
    <mergeCell ref="O3:Q3"/>
    <mergeCell ref="R3:T3"/>
    <mergeCell ref="U3:W3"/>
    <mergeCell ref="X3:Z3"/>
    <mergeCell ref="AA3:AD3"/>
    <mergeCell ref="K4:N4"/>
    <mergeCell ref="O4:Q4"/>
    <mergeCell ref="R4:T4"/>
    <mergeCell ref="U4:W4"/>
    <mergeCell ref="X4:Z4"/>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プール検査</vt:lpstr>
      <vt:lpstr>地区長用</vt:lpstr>
      <vt:lpstr>プール検査!Print_Area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hirohisa</dc:creator>
  <cp:lastModifiedBy>川崎市薬剤師会 休日急患薬局委員会</cp:lastModifiedBy>
  <cp:lastPrinted>2025-08-09T06:41:40Z</cp:lastPrinted>
  <dcterms:created xsi:type="dcterms:W3CDTF">1997-01-08T22:48:59Z</dcterms:created>
  <dcterms:modified xsi:type="dcterms:W3CDTF">2025-08-10T05:41:21Z</dcterms:modified>
</cp:coreProperties>
</file>