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19425" windowHeight="10305" tabRatio="761"/>
  </bookViews>
  <sheets>
    <sheet name="騒音" sheetId="56" r:id="rId1"/>
    <sheet name="地区長作業用" sheetId="57" r:id="rId2"/>
  </sheets>
  <definedNames>
    <definedName name="_xlnm.Print_Area" localSheetId="0">騒音!$A$1:$AK$29</definedName>
    <definedName name="照度" localSheetId="0">騒音!#REF!,騒音!$AB$3,騒音!$AE$3,騒音!$AH$3,騒音!$G$4,騒音!$AA$7,騒音!#REF!</definedName>
    <definedName name="照度">#REF!,#REF!,#REF!,#REF!,#REF!,#REF!,#REF!</definedName>
  </definedNames>
  <calcPr calcId="145621"/>
</workbook>
</file>

<file path=xl/calcChain.xml><?xml version="1.0" encoding="utf-8"?>
<calcChain xmlns="http://schemas.openxmlformats.org/spreadsheetml/2006/main">
  <c r="C10" i="57" l="1"/>
  <c r="G12" i="56"/>
  <c r="B24" i="57" l="1"/>
  <c r="C24" i="57" s="1"/>
  <c r="B25" i="57"/>
  <c r="C25" i="57"/>
  <c r="B26" i="57"/>
  <c r="C26" i="57" s="1"/>
  <c r="B23" i="57"/>
  <c r="A25" i="57"/>
  <c r="A23" i="57"/>
  <c r="A21" i="57"/>
  <c r="A18" i="57" s="1"/>
  <c r="AY20" i="56"/>
  <c r="BA19" i="56" s="1"/>
  <c r="AX19" i="56"/>
  <c r="F5" i="57"/>
  <c r="E5" i="57"/>
  <c r="D5" i="57"/>
  <c r="C8" i="57"/>
  <c r="B12" i="57"/>
  <c r="B10" i="57"/>
  <c r="AX17" i="56"/>
  <c r="I5" i="57"/>
  <c r="AW17" i="56"/>
  <c r="G5" i="57"/>
  <c r="AX13" i="56"/>
  <c r="AW13" i="56"/>
  <c r="AY12" i="56"/>
  <c r="B8" i="57"/>
  <c r="B5" i="57" s="1"/>
  <c r="Y18" i="56"/>
  <c r="AX18" i="56" s="1"/>
  <c r="J5" i="57" s="1"/>
  <c r="G18" i="56"/>
  <c r="AW18" i="56" s="1"/>
  <c r="H5" i="57" s="1"/>
  <c r="AW19" i="56"/>
  <c r="AX12" i="56"/>
  <c r="AW12" i="56"/>
  <c r="K5" i="57" l="1"/>
  <c r="C23" i="57"/>
  <c r="B18" i="57" s="1"/>
  <c r="C5" i="57"/>
  <c r="AZ19" i="56"/>
</calcChain>
</file>

<file path=xl/comments1.xml><?xml version="1.0" encoding="utf-8"?>
<comments xmlns="http://schemas.openxmlformats.org/spreadsheetml/2006/main">
  <authors>
    <author>kawayaku03</author>
  </authors>
  <commentList>
    <comment ref="B23" authorId="0">
      <text>
        <r>
          <rPr>
            <b/>
            <sz val="12"/>
            <color indexed="81"/>
            <rFont val="ＭＳ Ｐゴシック"/>
            <family val="3"/>
            <charset val="128"/>
          </rPr>
          <t>【　参考　】</t>
        </r>
        <r>
          <rPr>
            <b/>
            <sz val="9"/>
            <color indexed="81"/>
            <rFont val="ＭＳ Ｐゴシック"/>
            <family val="3"/>
            <charset val="128"/>
          </rPr>
          <t xml:space="preserve">
</t>
        </r>
        <r>
          <rPr>
            <b/>
            <sz val="12"/>
            <color indexed="81"/>
            <rFont val="ＭＳ Ｐゴシック"/>
            <family val="3"/>
            <charset val="128"/>
          </rPr>
          <t>基準値を0.1ﾃﾞｼﾍﾞﾙでも超えた場合は</t>
        </r>
        <r>
          <rPr>
            <b/>
            <u/>
            <sz val="12"/>
            <color indexed="81"/>
            <rFont val="ＭＳ Ｐゴシック"/>
            <family val="3"/>
            <charset val="128"/>
          </rPr>
          <t>不適で、問題あり</t>
        </r>
        <r>
          <rPr>
            <b/>
            <sz val="12"/>
            <color indexed="81"/>
            <rFont val="ＭＳ Ｐゴシック"/>
            <family val="3"/>
            <charset val="128"/>
          </rPr>
          <t>となります。この場合は、騒音の発生源を探し、対処方法等について明記してください。なお、発生源が分からない場合には、｢今後、継続的に経過を見ながら対処していく必要があります｣等のコメント等を付け加えていただき注意深く見守るように学校側に指摘していただくことも有効と思われます。</t>
        </r>
      </text>
    </comment>
  </commentList>
</comments>
</file>

<file path=xl/sharedStrings.xml><?xml version="1.0" encoding="utf-8"?>
<sst xmlns="http://schemas.openxmlformats.org/spreadsheetml/2006/main" count="71" uniqueCount="59">
  <si>
    <t>年</t>
    <rPh sb="0" eb="1">
      <t>ネン</t>
    </rPh>
    <phoneticPr fontId="1"/>
  </si>
  <si>
    <t>月</t>
    <rPh sb="0" eb="1">
      <t>ツキ</t>
    </rPh>
    <phoneticPr fontId="1"/>
  </si>
  <si>
    <t>時</t>
    <rPh sb="0" eb="1">
      <t>ジ</t>
    </rPh>
    <phoneticPr fontId="1"/>
  </si>
  <si>
    <t>分</t>
    <rPh sb="0" eb="1">
      <t>フン</t>
    </rPh>
    <phoneticPr fontId="1"/>
  </si>
  <si>
    <t xml:space="preserve"> 測定年月日：</t>
    <rPh sb="1" eb="2">
      <t>ハカリ</t>
    </rPh>
    <rPh sb="2" eb="3">
      <t>サダム</t>
    </rPh>
    <rPh sb="3" eb="4">
      <t>トシ</t>
    </rPh>
    <rPh sb="4" eb="5">
      <t>ツキ</t>
    </rPh>
    <rPh sb="5" eb="6">
      <t>ヒ</t>
    </rPh>
    <phoneticPr fontId="1"/>
  </si>
  <si>
    <t>川崎市立</t>
    <rPh sb="0" eb="2">
      <t>カワサキ</t>
    </rPh>
    <rPh sb="2" eb="3">
      <t>シ</t>
    </rPh>
    <rPh sb="3" eb="4">
      <t>リツ</t>
    </rPh>
    <phoneticPr fontId="1"/>
  </si>
  <si>
    <t>学校長様</t>
    <rPh sb="0" eb="3">
      <t>ガッコウチョウ</t>
    </rPh>
    <rPh sb="3" eb="4">
      <t>サマ</t>
    </rPh>
    <phoneticPr fontId="1"/>
  </si>
  <si>
    <t>川崎市薬剤師会</t>
    <rPh sb="0" eb="3">
      <t>カワサキシ</t>
    </rPh>
    <rPh sb="3" eb="6">
      <t>ヤクザイシ</t>
    </rPh>
    <rPh sb="6" eb="7">
      <t>カイ</t>
    </rPh>
    <phoneticPr fontId="1"/>
  </si>
  <si>
    <t>学校薬剤師</t>
    <rPh sb="0" eb="2">
      <t>ガッコウ</t>
    </rPh>
    <rPh sb="2" eb="5">
      <t>ヤクザイシ</t>
    </rPh>
    <phoneticPr fontId="1"/>
  </si>
  <si>
    <t>日</t>
    <rPh sb="0" eb="1">
      <t>ヒ</t>
    </rPh>
    <phoneticPr fontId="1"/>
  </si>
  <si>
    <t>棟</t>
    <rPh sb="0" eb="1">
      <t>トウ</t>
    </rPh>
    <phoneticPr fontId="1"/>
  </si>
  <si>
    <t>階</t>
    <rPh sb="0" eb="1">
      <t>カイ</t>
    </rPh>
    <phoneticPr fontId="1"/>
  </si>
  <si>
    <t xml:space="preserve"> 天候:</t>
    <rPh sb="1" eb="3">
      <t>テンコウ</t>
    </rPh>
    <phoneticPr fontId="1"/>
  </si>
  <si>
    <t>教室</t>
    <rPh sb="0" eb="2">
      <t>キョウシツ</t>
    </rPh>
    <phoneticPr fontId="1"/>
  </si>
  <si>
    <t>窓　　　側</t>
    <rPh sb="0" eb="1">
      <t>マド</t>
    </rPh>
    <rPh sb="4" eb="5">
      <t>ガワ</t>
    </rPh>
    <phoneticPr fontId="1"/>
  </si>
  <si>
    <t>測定値：</t>
    <rPh sb="0" eb="3">
      <t>ソクテイチ</t>
    </rPh>
    <phoneticPr fontId="1"/>
  </si>
  <si>
    <t>日</t>
    <rPh sb="0" eb="1">
      <t>ニチ</t>
    </rPh>
    <phoneticPr fontId="1"/>
  </si>
  <si>
    <t>時刻：</t>
    <phoneticPr fontId="1"/>
  </si>
  <si>
    <t>校内騒音の発生源　　（校庭を含む）</t>
    <rPh sb="0" eb="1">
      <t>コウ</t>
    </rPh>
    <rPh sb="1" eb="2">
      <t>ナイ</t>
    </rPh>
    <rPh sb="2" eb="4">
      <t>ソウオン</t>
    </rPh>
    <rPh sb="5" eb="8">
      <t>ハッセイゲン</t>
    </rPh>
    <rPh sb="11" eb="13">
      <t>コウテイ</t>
    </rPh>
    <rPh sb="14" eb="15">
      <t>フク</t>
    </rPh>
    <phoneticPr fontId="1"/>
  </si>
  <si>
    <t>校外騒音の発生源</t>
    <rPh sb="0" eb="2">
      <t>コウガイ</t>
    </rPh>
    <rPh sb="2" eb="4">
      <t>ソウオン</t>
    </rPh>
    <rPh sb="5" eb="8">
      <t>ハッセイゲン</t>
    </rPh>
    <phoneticPr fontId="1"/>
  </si>
  <si>
    <t>具体的に：</t>
    <rPh sb="0" eb="3">
      <t>グタイテキ</t>
    </rPh>
    <phoneticPr fontId="1"/>
  </si>
  <si>
    <t>　【所見・指導事項等】</t>
    <rPh sb="7" eb="9">
      <t>ジコウ</t>
    </rPh>
    <phoneticPr fontId="1"/>
  </si>
  <si>
    <t>判定：</t>
    <rPh sb="0" eb="2">
      <t>ハンテイ</t>
    </rPh>
    <phoneticPr fontId="1"/>
  </si>
  <si>
    <t>測定場所：</t>
    <rPh sb="0" eb="2">
      <t>ソクテイ</t>
    </rPh>
    <rPh sb="2" eb="4">
      <t>バショ</t>
    </rPh>
    <phoneticPr fontId="1"/>
  </si>
  <si>
    <t>基準に適合します。</t>
    <rPh sb="0" eb="2">
      <t>キジュン</t>
    </rPh>
    <rPh sb="3" eb="5">
      <t>テキゴウ</t>
    </rPh>
    <phoneticPr fontId="1"/>
  </si>
  <si>
    <t>基準に不適です。</t>
    <rPh sb="0" eb="2">
      <t>キジュン</t>
    </rPh>
    <rPh sb="3" eb="5">
      <t>フテキ</t>
    </rPh>
    <phoneticPr fontId="1"/>
  </si>
  <si>
    <t>教室の騒音検査報告書</t>
    <rPh sb="0" eb="2">
      <t>キョウシツ</t>
    </rPh>
    <rPh sb="3" eb="5">
      <t>ソウオン</t>
    </rPh>
    <rPh sb="5" eb="7">
      <t>ケンサ</t>
    </rPh>
    <rPh sb="7" eb="10">
      <t>ホウコクショ</t>
    </rPh>
    <phoneticPr fontId="1"/>
  </si>
  <si>
    <t>窓を開けた時の等価騒音レベル</t>
    <rPh sb="0" eb="1">
      <t>マド</t>
    </rPh>
    <rPh sb="2" eb="3">
      <t>ア</t>
    </rPh>
    <rPh sb="5" eb="6">
      <t>トキ</t>
    </rPh>
    <rPh sb="7" eb="9">
      <t>トウカ</t>
    </rPh>
    <rPh sb="9" eb="11">
      <t>ソウオン</t>
    </rPh>
    <phoneticPr fontId="1"/>
  </si>
  <si>
    <t>窓を閉じた時の等価騒音レベル</t>
    <rPh sb="0" eb="1">
      <t>マド</t>
    </rPh>
    <rPh sb="2" eb="3">
      <t>ト</t>
    </rPh>
    <rPh sb="5" eb="6">
      <t>トキ</t>
    </rPh>
    <rPh sb="7" eb="9">
      <t>トウカ</t>
    </rPh>
    <rPh sb="9" eb="11">
      <t>ソウオン</t>
    </rPh>
    <phoneticPr fontId="1"/>
  </si>
  <si>
    <r>
      <rPr>
        <b/>
        <sz val="14"/>
        <rFont val="ＭＳ 明朝"/>
        <family val="1"/>
        <charset val="128"/>
      </rPr>
      <t>基準：</t>
    </r>
    <r>
      <rPr>
        <sz val="14"/>
        <rFont val="ＭＳ 明朝"/>
        <family val="1"/>
        <charset val="128"/>
      </rPr>
      <t>窓を開けた時の等価騒音レベル</t>
    </r>
    <rPh sb="0" eb="2">
      <t>キジュン</t>
    </rPh>
    <rPh sb="3" eb="4">
      <t>マド</t>
    </rPh>
    <rPh sb="5" eb="6">
      <t>ア</t>
    </rPh>
    <rPh sb="8" eb="9">
      <t>トキ</t>
    </rPh>
    <rPh sb="10" eb="12">
      <t>トウカ</t>
    </rPh>
    <rPh sb="12" eb="14">
      <t>ソウオン</t>
    </rPh>
    <phoneticPr fontId="1"/>
  </si>
  <si>
    <r>
      <rPr>
        <b/>
        <sz val="14"/>
        <rFont val="ＭＳ 明朝"/>
        <family val="1"/>
        <charset val="128"/>
      </rPr>
      <t>基準：</t>
    </r>
    <r>
      <rPr>
        <sz val="14"/>
        <rFont val="ＭＳ 明朝"/>
        <family val="1"/>
        <charset val="128"/>
      </rPr>
      <t>窓を閉じた時の等価騒音レベル</t>
    </r>
    <rPh sb="0" eb="2">
      <t>キジュン</t>
    </rPh>
    <rPh sb="3" eb="4">
      <t>マド</t>
    </rPh>
    <rPh sb="5" eb="6">
      <t>ト</t>
    </rPh>
    <rPh sb="8" eb="9">
      <t>トキ</t>
    </rPh>
    <rPh sb="10" eb="12">
      <t>トウカ</t>
    </rPh>
    <rPh sb="12" eb="14">
      <t>ソウオン</t>
    </rPh>
    <phoneticPr fontId="1"/>
  </si>
  <si>
    <t>(西暦)</t>
    <rPh sb="1" eb="3">
      <t>セイレキ</t>
    </rPh>
    <phoneticPr fontId="1"/>
  </si>
  <si>
    <t>〔年/月/日〕</t>
    <phoneticPr fontId="1"/>
  </si>
  <si>
    <t>時　刻</t>
  </si>
  <si>
    <t>階</t>
  </si>
  <si>
    <t>天候</t>
    <rPh sb="0" eb="2">
      <t>テンコウ</t>
    </rPh>
    <phoneticPr fontId="1"/>
  </si>
  <si>
    <t>評価</t>
    <rPh sb="0" eb="2">
      <t>ヒョウカ</t>
    </rPh>
    <phoneticPr fontId="1"/>
  </si>
  <si>
    <t>窓を閉じた時の　等価騒音レベル</t>
    <rPh sb="0" eb="1">
      <t>マド</t>
    </rPh>
    <rPh sb="2" eb="3">
      <t>ト</t>
    </rPh>
    <rPh sb="5" eb="6">
      <t>トキ</t>
    </rPh>
    <rPh sb="8" eb="10">
      <t>トウカ</t>
    </rPh>
    <rPh sb="10" eb="12">
      <t>ソウオン</t>
    </rPh>
    <phoneticPr fontId="1"/>
  </si>
  <si>
    <t>基準（55ｄＢ以下）</t>
    <rPh sb="0" eb="2">
      <t>キジュン</t>
    </rPh>
    <rPh sb="7" eb="9">
      <t>イカ</t>
    </rPh>
    <phoneticPr fontId="1"/>
  </si>
  <si>
    <t>基準（50ｄＢ以下）</t>
    <rPh sb="0" eb="2">
      <t>キジュン</t>
    </rPh>
    <rPh sb="7" eb="9">
      <t>イカ</t>
    </rPh>
    <phoneticPr fontId="1"/>
  </si>
  <si>
    <t>騒音等の要因・所見等</t>
    <rPh sb="0" eb="2">
      <t>ソウオン</t>
    </rPh>
    <rPh sb="2" eb="3">
      <t>トウ</t>
    </rPh>
    <rPh sb="4" eb="6">
      <t>ヨウイン</t>
    </rPh>
    <rPh sb="7" eb="9">
      <t>ショケン</t>
    </rPh>
    <rPh sb="9" eb="10">
      <t>トウ</t>
    </rPh>
    <phoneticPr fontId="1"/>
  </si>
  <si>
    <t>/</t>
    <phoneticPr fontId="1"/>
  </si>
  <si>
    <t>:</t>
    <phoneticPr fontId="1"/>
  </si>
  <si>
    <t>〕</t>
    <phoneticPr fontId="1"/>
  </si>
  <si>
    <t>〔</t>
    <phoneticPr fontId="1"/>
  </si>
  <si>
    <t>☆</t>
  </si>
  <si>
    <t>★</t>
  </si>
  <si>
    <t>川崎市薬剤師会　学校薬剤師執務記録</t>
    <phoneticPr fontId="1"/>
  </si>
  <si>
    <t>所見</t>
    <rPh sb="0" eb="2">
      <t>ショケン</t>
    </rPh>
    <phoneticPr fontId="1"/>
  </si>
  <si>
    <t>教　室</t>
    <rPh sb="0" eb="1">
      <t>キョウ</t>
    </rPh>
    <rPh sb="2" eb="3">
      <t>シツ</t>
    </rPh>
    <phoneticPr fontId="1"/>
  </si>
  <si>
    <r>
      <t>【測定結果が基準に</t>
    </r>
    <r>
      <rPr>
        <b/>
        <u/>
        <sz val="12"/>
        <rFont val="ＭＳ 明朝"/>
        <family val="1"/>
        <charset val="128"/>
      </rPr>
      <t>不適</t>
    </r>
    <r>
      <rPr>
        <b/>
        <sz val="12"/>
        <rFont val="ＭＳ 明朝"/>
        <family val="1"/>
        <charset val="128"/>
      </rPr>
      <t>になった場合は、以下該当する項目に必ずご記入ください。】</t>
    </r>
    <phoneticPr fontId="1"/>
  </si>
  <si>
    <t>晴</t>
    <rPh sb="0" eb="1">
      <t>ハレ</t>
    </rPh>
    <phoneticPr fontId="1"/>
  </si>
  <si>
    <t>曇</t>
    <rPh sb="0" eb="1">
      <t>クモリ</t>
    </rPh>
    <phoneticPr fontId="1"/>
  </si>
  <si>
    <t>雨</t>
    <rPh sb="0" eb="1">
      <t>アメ</t>
    </rPh>
    <phoneticPr fontId="1"/>
  </si>
  <si>
    <t>雪</t>
    <rPh sb="0" eb="1">
      <t>ユキ</t>
    </rPh>
    <phoneticPr fontId="1"/>
  </si>
  <si>
    <t>dB（デシベル）</t>
    <phoneticPr fontId="1"/>
  </si>
  <si>
    <r>
      <t>測定場所：教室の前後から中ほどで、</t>
    </r>
    <r>
      <rPr>
        <b/>
        <sz val="10"/>
        <rFont val="ＭＳ 明朝"/>
        <family val="1"/>
        <charset val="128"/>
      </rPr>
      <t>「窓」</t>
    </r>
    <r>
      <rPr>
        <sz val="10"/>
        <rFont val="ＭＳ 明朝"/>
        <family val="1"/>
        <charset val="128"/>
      </rPr>
      <t>から1～1.5m程度離れた所で床上1.2m付近</t>
    </r>
    <rPh sb="0" eb="2">
      <t>ソクテイ</t>
    </rPh>
    <rPh sb="2" eb="4">
      <t>バショ</t>
    </rPh>
    <rPh sb="5" eb="7">
      <t>キョウシツ</t>
    </rPh>
    <rPh sb="8" eb="10">
      <t>ゼンゴ</t>
    </rPh>
    <rPh sb="12" eb="13">
      <t>ナカ</t>
    </rPh>
    <rPh sb="28" eb="30">
      <t>テイド</t>
    </rPh>
    <rPh sb="30" eb="31">
      <t>ハナ</t>
    </rPh>
    <rPh sb="33" eb="34">
      <t>トコロ</t>
    </rPh>
    <rPh sb="35" eb="37">
      <t>ユカウエ</t>
    </rPh>
    <rPh sb="41" eb="43">
      <t>フキン</t>
    </rPh>
    <phoneticPr fontId="1"/>
  </si>
  <si>
    <t>55 dB 以下</t>
    <rPh sb="6" eb="8">
      <t>イカ</t>
    </rPh>
    <phoneticPr fontId="1"/>
  </si>
  <si>
    <t>50 dB 以下</t>
    <rPh sb="6" eb="8">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</si>
</sst>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yyyy/mm/dd"/>
    <numFmt numFmtId="178" formatCode="h:mm;@"/>
    <numFmt numFmtId="179" formatCode="0.0_);[Red]\(0.0\)"/>
  </numFmts>
  <fonts count="21" x14ac:knownFonts="1">
    <font>
      <sz val="11"/>
      <name val="ＭＳ Ｐゴシック"/>
      <family val="3"/>
      <charset val="128"/>
    </font>
    <font>
      <sz val="6"/>
      <name val="ＭＳ Ｐゴシック"/>
      <family val="3"/>
      <charset val="128"/>
    </font>
    <font>
      <sz val="11"/>
      <name val="ＭＳ Ｐゴシック"/>
      <family val="3"/>
      <charset val="128"/>
    </font>
    <font>
      <b/>
      <sz val="16"/>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name val="ＭＳ 明朝"/>
      <family val="1"/>
      <charset val="128"/>
    </font>
    <font>
      <b/>
      <sz val="18"/>
      <name val="ＭＳ 明朝"/>
      <family val="1"/>
      <charset val="128"/>
    </font>
    <font>
      <b/>
      <sz val="12"/>
      <name val="ＭＳ 明朝"/>
      <family val="1"/>
      <charset val="128"/>
    </font>
    <font>
      <sz val="10.5"/>
      <name val="ＭＳ 明朝"/>
      <family val="1"/>
      <charset val="128"/>
    </font>
    <font>
      <b/>
      <u/>
      <sz val="12"/>
      <name val="ＭＳ 明朝"/>
      <family val="1"/>
      <charset val="128"/>
    </font>
    <font>
      <b/>
      <sz val="9"/>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name val="ＭＳ 明朝"/>
      <family val="1"/>
      <charset val="128"/>
    </font>
    <font>
      <b/>
      <sz val="10"/>
      <name val="ＭＳ 明朝"/>
      <family val="1"/>
      <charset val="128"/>
    </font>
    <font>
      <sz val="10"/>
      <name val="ＭＳ Ｐゴシック"/>
      <family val="3"/>
      <charset val="128"/>
    </font>
    <font>
      <sz val="11"/>
      <name val="ＭＳ Ｐ明朝"/>
      <family val="1"/>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54">
    <xf numFmtId="0" fontId="0" fillId="0" borderId="0" xfId="0"/>
    <xf numFmtId="0" fontId="4" fillId="0" borderId="0" xfId="0" applyFont="1"/>
    <xf numFmtId="0" fontId="4" fillId="0" borderId="0" xfId="0" applyFont="1" applyAlignment="1">
      <alignment horizontal="distributed" vertical="center" shrinkToFit="1"/>
    </xf>
    <xf numFmtId="0" fontId="3"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shrinkToFit="1"/>
    </xf>
    <xf numFmtId="0" fontId="5" fillId="0" borderId="0" xfId="0" applyFont="1" applyAlignment="1">
      <alignment horizontal="center" vertical="center"/>
    </xf>
    <xf numFmtId="0" fontId="4" fillId="0" borderId="1" xfId="0" applyFont="1" applyBorder="1" applyAlignment="1">
      <alignment vertical="center" shrinkToFit="1"/>
    </xf>
    <xf numFmtId="0" fontId="6" fillId="0" borderId="1" xfId="0" applyFont="1" applyBorder="1" applyAlignment="1">
      <alignment vertical="center" shrinkToFit="1"/>
    </xf>
    <xf numFmtId="0" fontId="6" fillId="0" borderId="1"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center" vertical="center"/>
    </xf>
    <xf numFmtId="0" fontId="4" fillId="0" borderId="0" xfId="1" applyFont="1"/>
    <xf numFmtId="0" fontId="4" fillId="2" borderId="0" xfId="1" applyFont="1" applyFill="1"/>
    <xf numFmtId="49" fontId="4" fillId="2" borderId="0" xfId="1" applyNumberFormat="1" applyFont="1" applyFill="1"/>
    <xf numFmtId="176" fontId="4" fillId="2" borderId="0" xfId="1" applyNumberFormat="1" applyFont="1" applyFill="1"/>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4"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177" fontId="2" fillId="0" borderId="8" xfId="0" applyNumberFormat="1" applyFont="1" applyBorder="1" applyAlignment="1">
      <alignment horizontal="center" vertical="center"/>
    </xf>
    <xf numFmtId="0" fontId="2" fillId="0" borderId="0" xfId="0" applyFont="1" applyProtection="1">
      <protection locked="0"/>
    </xf>
    <xf numFmtId="0" fontId="20" fillId="0" borderId="0" xfId="0" applyFont="1" applyProtection="1">
      <protection locked="0"/>
    </xf>
    <xf numFmtId="177" fontId="20" fillId="0" borderId="0" xfId="0" applyNumberFormat="1" applyFont="1" applyAlignment="1" applyProtection="1">
      <alignment horizontal="center"/>
      <protection locked="0"/>
    </xf>
    <xf numFmtId="0" fontId="18" fillId="0" borderId="0" xfId="0" applyFont="1" applyProtection="1">
      <protection locked="0"/>
    </xf>
    <xf numFmtId="0" fontId="2" fillId="0" borderId="0" xfId="0" applyFont="1" applyAlignment="1">
      <alignment horizontal="center"/>
    </xf>
    <xf numFmtId="0" fontId="2" fillId="0" borderId="0" xfId="0" applyFont="1"/>
    <xf numFmtId="0" fontId="0" fillId="0" borderId="0" xfId="0" applyAlignment="1">
      <alignment horizontal="center"/>
    </xf>
    <xf numFmtId="49" fontId="2" fillId="0" borderId="0" xfId="0" applyNumberFormat="1" applyFont="1" applyAlignment="1">
      <alignment horizontal="distributed" vertical="center"/>
    </xf>
    <xf numFmtId="0" fontId="5" fillId="0" borderId="0" xfId="0" applyFont="1" applyAlignment="1">
      <alignment vertical="center"/>
    </xf>
    <xf numFmtId="1" fontId="0" fillId="0" borderId="0" xfId="0" applyNumberFormat="1"/>
    <xf numFmtId="0" fontId="4" fillId="0" borderId="0" xfId="0" applyFont="1" applyAlignment="1">
      <alignment vertical="top"/>
    </xf>
    <xf numFmtId="0" fontId="2" fillId="0" borderId="0" xfId="1"/>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16" fillId="0" borderId="0" xfId="0" applyFont="1" applyAlignment="1">
      <alignment horizontal="center" vertical="top"/>
    </xf>
    <xf numFmtId="0" fontId="8" fillId="0" borderId="1" xfId="0"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5" fillId="0" borderId="0" xfId="0" applyFont="1" applyAlignment="1">
      <alignment horizontal="distributed" vertical="center" shrinkToFit="1"/>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5" fillId="0" borderId="0" xfId="0" applyFont="1" applyAlignment="1">
      <alignment horizontal="center"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0" xfId="0" applyFont="1" applyAlignment="1">
      <alignment horizontal="right" vertical="center"/>
    </xf>
    <xf numFmtId="0" fontId="6" fillId="0" borderId="0" xfId="0" applyFont="1" applyAlignment="1">
      <alignment horizontal="distributed" vertical="center" shrinkToFit="1"/>
    </xf>
    <xf numFmtId="0" fontId="8"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176" fontId="3" fillId="0" borderId="18" xfId="0" applyNumberFormat="1" applyFont="1" applyBorder="1" applyAlignment="1" applyProtection="1">
      <alignment horizontal="center" vertical="center" shrinkToFit="1"/>
      <protection locked="0"/>
    </xf>
    <xf numFmtId="0" fontId="6" fillId="0" borderId="0" xfId="0" applyFont="1" applyAlignment="1">
      <alignment horizontal="center" vertical="center" wrapText="1" shrinkToFit="1"/>
    </xf>
    <xf numFmtId="0" fontId="5" fillId="0" borderId="0" xfId="0" applyFont="1" applyAlignment="1">
      <alignment horizontal="center" vertical="center" wrapText="1" shrinkToFit="1"/>
    </xf>
    <xf numFmtId="0" fontId="5" fillId="0" borderId="10" xfId="0" applyFont="1" applyBorder="1" applyAlignment="1">
      <alignment horizontal="center" vertical="center" wrapText="1"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11" fillId="0" borderId="9" xfId="0" applyFont="1" applyBorder="1" applyAlignment="1">
      <alignment horizontal="center" vertical="center"/>
    </xf>
    <xf numFmtId="0" fontId="4" fillId="0" borderId="1" xfId="0" applyFont="1" applyBorder="1"/>
    <xf numFmtId="0" fontId="11" fillId="0" borderId="1" xfId="0" applyFont="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5" fillId="0" borderId="15" xfId="0" applyFont="1" applyBorder="1" applyAlignment="1">
      <alignment horizontal="left" vertical="top" shrinkToFit="1"/>
    </xf>
    <xf numFmtId="0" fontId="5" fillId="0" borderId="16" xfId="0" applyFont="1" applyBorder="1" applyAlignment="1">
      <alignment horizontal="left" vertical="top" shrinkToFit="1"/>
    </xf>
    <xf numFmtId="0" fontId="5" fillId="0" borderId="17" xfId="0" applyFont="1" applyBorder="1" applyAlignment="1">
      <alignment horizontal="left" vertical="top" shrinkToFit="1"/>
    </xf>
    <xf numFmtId="0" fontId="5" fillId="0" borderId="19" xfId="0" applyFont="1" applyBorder="1" applyAlignment="1">
      <alignment horizontal="left" vertical="top" shrinkToFit="1"/>
    </xf>
    <xf numFmtId="0" fontId="5" fillId="0" borderId="0" xfId="0" applyFont="1" applyAlignment="1">
      <alignment horizontal="left" vertical="top" shrinkToFit="1"/>
    </xf>
    <xf numFmtId="0" fontId="5" fillId="0" borderId="10" xfId="0" applyFont="1" applyBorder="1" applyAlignment="1">
      <alignment horizontal="left" vertical="top"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9" xfId="0" applyFont="1" applyBorder="1" applyAlignment="1">
      <alignment horizontal="distributed" vertical="center" shrinkToFit="1"/>
    </xf>
    <xf numFmtId="0" fontId="5" fillId="0" borderId="1" xfId="0" applyFont="1" applyBorder="1" applyAlignment="1">
      <alignment horizontal="distributed" vertical="center" shrinkToFit="1"/>
    </xf>
    <xf numFmtId="0" fontId="9" fillId="0" borderId="1" xfId="0" applyFont="1" applyBorder="1" applyAlignment="1">
      <alignment horizontal="center" vertical="center" shrinkToFit="1"/>
    </xf>
    <xf numFmtId="0" fontId="9"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0" xfId="0" applyFont="1" applyBorder="1" applyAlignment="1">
      <alignment horizontal="center" vertical="center" shrinkToFit="1"/>
    </xf>
    <xf numFmtId="0" fontId="9" fillId="0" borderId="1" xfId="0" quotePrefix="1" applyFont="1" applyBorder="1" applyAlignment="1">
      <alignment horizontal="center" vertical="center" shrinkToFit="1"/>
    </xf>
    <xf numFmtId="0" fontId="9" fillId="0" borderId="18" xfId="0" quotePrefix="1" applyFont="1" applyBorder="1" applyAlignment="1">
      <alignment horizontal="center" vertical="center" shrinkToFit="1"/>
    </xf>
    <xf numFmtId="0" fontId="6" fillId="0" borderId="19"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12" xfId="0" applyFont="1" applyBorder="1" applyAlignment="1" applyProtection="1">
      <alignment horizontal="justify" vertical="top" wrapText="1"/>
      <protection locked="0"/>
    </xf>
    <xf numFmtId="0" fontId="6" fillId="0" borderId="14" xfId="0" applyFont="1" applyBorder="1" applyAlignment="1" applyProtection="1">
      <alignment horizontal="justify" vertical="top" wrapText="1"/>
      <protection locked="0"/>
    </xf>
    <xf numFmtId="0" fontId="7" fillId="0" borderId="19" xfId="0" applyFont="1" applyBorder="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6" fillId="0" borderId="19"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10" xfId="0" applyFont="1" applyBorder="1" applyAlignment="1" applyProtection="1">
      <alignment horizontal="left" vertical="top"/>
      <protection locked="0"/>
    </xf>
    <xf numFmtId="0" fontId="6" fillId="0" borderId="0" xfId="0" applyFont="1" applyAlignment="1">
      <alignment horizontal="left" vertical="center"/>
    </xf>
    <xf numFmtId="0" fontId="8" fillId="0" borderId="12" xfId="0" applyFont="1" applyBorder="1" applyAlignment="1" applyProtection="1">
      <alignment horizontal="center" vertical="center"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0" xfId="0" applyFont="1" applyAlignment="1" applyProtection="1">
      <alignment horizontal="left" vertical="center"/>
      <protection locked="0"/>
    </xf>
    <xf numFmtId="177" fontId="2" fillId="0" borderId="0" xfId="0" applyNumberFormat="1" applyFont="1" applyAlignment="1">
      <alignment horizontal="center" vertical="center" wrapText="1"/>
    </xf>
    <xf numFmtId="177" fontId="2" fillId="0" borderId="0" xfId="0" applyNumberFormat="1" applyFont="1" applyAlignment="1">
      <alignment horizontal="center" vertical="center"/>
    </xf>
    <xf numFmtId="0" fontId="2" fillId="0" borderId="0" xfId="0" applyFont="1" applyAlignment="1" applyProtection="1">
      <alignment horizontal="left"/>
      <protection locked="0"/>
    </xf>
    <xf numFmtId="0" fontId="19" fillId="0" borderId="9" xfId="0" applyFont="1"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9" fontId="2" fillId="0" borderId="20" xfId="0" applyNumberFormat="1" applyFont="1" applyBorder="1" applyAlignment="1">
      <alignment horizontal="center" vertical="center" wrapText="1"/>
    </xf>
    <xf numFmtId="179" fontId="2" fillId="0" borderId="21" xfId="0" applyNumberFormat="1" applyFont="1" applyBorder="1" applyAlignment="1" applyProtection="1">
      <alignment horizontal="center" vertical="center"/>
      <protection locked="0"/>
    </xf>
    <xf numFmtId="179" fontId="2" fillId="0" borderId="22" xfId="0" applyNumberFormat="1" applyFont="1" applyBorder="1" applyAlignment="1" applyProtection="1">
      <alignment horizontal="center" vertical="center"/>
      <protection locked="0"/>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xf>
    <xf numFmtId="177" fontId="2" fillId="0" borderId="7"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7"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0" fillId="0" borderId="3" xfId="0" applyNumberForma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179" fontId="2" fillId="0" borderId="3" xfId="0" applyNumberFormat="1" applyFont="1" applyBorder="1" applyAlignment="1">
      <alignment horizontal="center" vertical="center" wrapText="1"/>
    </xf>
    <xf numFmtId="179" fontId="2" fillId="0" borderId="5" xfId="0" applyNumberFormat="1" applyFont="1" applyBorder="1" applyAlignment="1" applyProtection="1">
      <alignment horizontal="center" vertical="center"/>
      <protection locked="0"/>
    </xf>
    <xf numFmtId="179" fontId="2" fillId="0" borderId="7"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5</xdr:row>
      <xdr:rowOff>47625</xdr:rowOff>
    </xdr:from>
    <xdr:to>
      <xdr:col>5</xdr:col>
      <xdr:colOff>171450</xdr:colOff>
      <xdr:row>7</xdr:row>
      <xdr:rowOff>66675</xdr:rowOff>
    </xdr:to>
    <xdr:pic>
      <xdr:nvPicPr>
        <xdr:cNvPr id="1200" name="Picture 3" descr="C:\Users\kawayaku03\AppData\Local\Microsoft\Windows\Temporary Internet Files\Content.IE5\O38A4RG3\dglxasset[1].png">
          <a:extLst>
            <a:ext uri="{FF2B5EF4-FFF2-40B4-BE49-F238E27FC236}">
              <a16:creationId xmlns:a16="http://schemas.microsoft.com/office/drawing/2014/main" xmlns="" id="{00000000-0008-0000-0000-0000B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762125"/>
          <a:ext cx="657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0"/>
  <sheetViews>
    <sheetView tabSelected="1" view="pageBreakPreview" topLeftCell="A2" zoomScale="85" zoomScaleNormal="85" zoomScaleSheetLayoutView="85" workbookViewId="0">
      <selection activeCell="Z3" sqref="Z3:AC3"/>
    </sheetView>
  </sheetViews>
  <sheetFormatPr defaultColWidth="9" defaultRowHeight="13.5" x14ac:dyDescent="0.15"/>
  <cols>
    <col min="1" max="1" width="3.75" style="1" customWidth="1"/>
    <col min="2" max="7" width="2.5" style="1" customWidth="1"/>
    <col min="8" max="8" width="1.875" style="1" customWidth="1"/>
    <col min="9" max="11" width="2.5" style="1" customWidth="1"/>
    <col min="12" max="12" width="1.375" style="1" customWidth="1"/>
    <col min="13" max="13" width="3" style="1" customWidth="1"/>
    <col min="14" max="18" width="2.5" style="1" customWidth="1"/>
    <col min="19" max="19" width="3.375" style="1" customWidth="1"/>
    <col min="20" max="20" width="2.625" style="1" customWidth="1"/>
    <col min="21" max="21" width="3.25" style="1" customWidth="1"/>
    <col min="22" max="23" width="2.5" style="1" customWidth="1"/>
    <col min="24" max="24" width="3.125" style="1" customWidth="1"/>
    <col min="25" max="36" width="2.5" style="1" customWidth="1"/>
    <col min="37" max="37" width="2.75" style="1" customWidth="1"/>
    <col min="38" max="38" width="2.5" style="1" customWidth="1"/>
    <col min="39" max="40" width="4.125" style="1" hidden="1" customWidth="1"/>
    <col min="41" max="43" width="2.75" style="1" customWidth="1"/>
    <col min="44" max="48" width="2.75" style="1" hidden="1" customWidth="1"/>
    <col min="49" max="54" width="8.625" style="14" hidden="1" customWidth="1"/>
    <col min="55" max="55" width="9" style="1" hidden="1" customWidth="1"/>
    <col min="56" max="16384" width="9" style="1"/>
  </cols>
  <sheetData>
    <row r="1" spans="2:51" ht="24" customHeight="1" x14ac:dyDescent="0.15">
      <c r="B1" s="33" t="s">
        <v>47</v>
      </c>
    </row>
    <row r="2" spans="2:51" ht="35.25" customHeight="1" x14ac:dyDescent="0.15">
      <c r="C2" s="3"/>
      <c r="E2" s="3"/>
      <c r="F2" s="52"/>
      <c r="G2" s="52"/>
      <c r="H2" s="52"/>
      <c r="I2" s="52" t="s">
        <v>26</v>
      </c>
      <c r="J2" s="52"/>
      <c r="K2" s="52"/>
      <c r="L2" s="52"/>
      <c r="M2" s="52"/>
      <c r="N2" s="52"/>
      <c r="O2" s="52"/>
      <c r="P2" s="52"/>
      <c r="Q2" s="52"/>
      <c r="R2" s="52"/>
      <c r="S2" s="52"/>
      <c r="T2" s="52"/>
      <c r="U2" s="52"/>
      <c r="V2" s="52"/>
      <c r="W2" s="52"/>
      <c r="X2" s="52"/>
      <c r="Y2" s="52"/>
      <c r="Z2" s="52"/>
      <c r="AA2" s="52"/>
      <c r="AB2" s="52"/>
      <c r="AC2" s="52"/>
      <c r="AD2" s="52"/>
      <c r="AE2" s="52"/>
      <c r="AF2" s="52"/>
      <c r="AG2" s="53"/>
      <c r="AH2" s="53"/>
      <c r="AI2" s="53"/>
      <c r="AJ2" s="53"/>
      <c r="AM2" s="3"/>
    </row>
    <row r="3" spans="2:51" ht="35.25" customHeight="1" x14ac:dyDescent="0.15">
      <c r="W3" s="55" t="s">
        <v>31</v>
      </c>
      <c r="X3" s="55"/>
      <c r="Y3" s="55"/>
      <c r="Z3" s="54"/>
      <c r="AA3" s="54"/>
      <c r="AB3" s="54"/>
      <c r="AC3" s="54"/>
      <c r="AD3" s="13" t="s">
        <v>0</v>
      </c>
      <c r="AE3" s="54"/>
      <c r="AF3" s="54"/>
      <c r="AG3" s="13" t="s">
        <v>1</v>
      </c>
      <c r="AH3" s="54"/>
      <c r="AI3" s="54"/>
      <c r="AJ3" s="13" t="s">
        <v>9</v>
      </c>
      <c r="AM3" s="4"/>
    </row>
    <row r="4" spans="2:51" ht="20.25" customHeight="1" x14ac:dyDescent="0.15">
      <c r="C4" s="51" t="s">
        <v>5</v>
      </c>
      <c r="D4" s="51"/>
      <c r="E4" s="51"/>
      <c r="F4" s="51"/>
      <c r="G4" s="68"/>
      <c r="H4" s="68"/>
      <c r="I4" s="68"/>
      <c r="J4" s="68"/>
      <c r="K4" s="68"/>
      <c r="L4" s="68"/>
      <c r="M4" s="68"/>
      <c r="N4" s="68"/>
      <c r="O4" s="51" t="s">
        <v>6</v>
      </c>
      <c r="P4" s="51"/>
      <c r="Q4" s="51"/>
      <c r="R4" s="51"/>
      <c r="Z4" s="44"/>
      <c r="AA4" s="44"/>
      <c r="AB4" s="44"/>
      <c r="AC4" s="44"/>
    </row>
    <row r="5" spans="2:51" ht="20.25" customHeight="1" x14ac:dyDescent="0.15">
      <c r="C5" s="51"/>
      <c r="D5" s="51"/>
      <c r="E5" s="51"/>
      <c r="F5" s="51"/>
      <c r="G5" s="68"/>
      <c r="H5" s="68"/>
      <c r="I5" s="68"/>
      <c r="J5" s="68"/>
      <c r="K5" s="68"/>
      <c r="L5" s="68"/>
      <c r="M5" s="68"/>
      <c r="N5" s="68"/>
      <c r="O5" s="51"/>
      <c r="P5" s="51"/>
      <c r="Q5" s="51"/>
      <c r="R5" s="51"/>
      <c r="W5" s="2"/>
      <c r="X5" s="2"/>
      <c r="Y5" s="56" t="s">
        <v>7</v>
      </c>
      <c r="Z5" s="56"/>
      <c r="AA5" s="56"/>
      <c r="AB5" s="56"/>
      <c r="AC5" s="56"/>
      <c r="AD5" s="56"/>
      <c r="AE5" s="56"/>
      <c r="AF5" s="56"/>
      <c r="AG5" s="56"/>
      <c r="AH5" s="56"/>
      <c r="AI5" s="2"/>
      <c r="AJ5" s="2"/>
    </row>
    <row r="6" spans="2:51" ht="30" customHeight="1" x14ac:dyDescent="0.15"/>
    <row r="7" spans="2:51" ht="20.25" customHeight="1" x14ac:dyDescent="0.15">
      <c r="T7" s="47" t="s">
        <v>8</v>
      </c>
      <c r="U7" s="47"/>
      <c r="V7" s="47"/>
      <c r="W7" s="47"/>
      <c r="X7" s="47"/>
      <c r="Y7" s="47"/>
      <c r="Z7" s="47"/>
      <c r="AA7" s="68"/>
      <c r="AB7" s="68"/>
      <c r="AC7" s="68"/>
      <c r="AD7" s="68"/>
      <c r="AE7" s="68"/>
      <c r="AF7" s="68"/>
      <c r="AG7" s="68"/>
      <c r="AH7" s="68"/>
      <c r="AI7" s="68"/>
      <c r="AJ7" s="120"/>
      <c r="AK7" s="120"/>
    </row>
    <row r="8" spans="2:51" ht="20.25" customHeight="1" x14ac:dyDescent="0.15">
      <c r="T8" s="47"/>
      <c r="U8" s="47"/>
      <c r="V8" s="47"/>
      <c r="W8" s="47"/>
      <c r="X8" s="47"/>
      <c r="Y8" s="47"/>
      <c r="Z8" s="47"/>
      <c r="AA8" s="121"/>
      <c r="AB8" s="121"/>
      <c r="AC8" s="121"/>
      <c r="AD8" s="121"/>
      <c r="AE8" s="121"/>
      <c r="AF8" s="121"/>
      <c r="AG8" s="121"/>
      <c r="AH8" s="121"/>
      <c r="AI8" s="121"/>
      <c r="AJ8" s="120"/>
      <c r="AK8" s="120"/>
    </row>
    <row r="9" spans="2:51" ht="25.15" customHeight="1" x14ac:dyDescent="0.15">
      <c r="V9" s="5"/>
      <c r="W9" s="5"/>
      <c r="X9" s="5"/>
      <c r="Y9" s="5"/>
      <c r="AA9" s="6"/>
      <c r="AB9" s="6"/>
      <c r="AC9" s="6"/>
      <c r="AD9" s="6"/>
      <c r="AE9" s="6"/>
      <c r="AF9" s="6"/>
      <c r="AG9" s="6"/>
      <c r="AH9" s="6"/>
      <c r="AI9" s="5"/>
      <c r="AJ9" s="5"/>
    </row>
    <row r="10" spans="2:51" ht="25.15" customHeight="1" x14ac:dyDescent="0.15">
      <c r="V10" s="5"/>
      <c r="W10" s="5"/>
      <c r="X10" s="5"/>
      <c r="Y10" s="5"/>
      <c r="AA10" s="6"/>
      <c r="AB10" s="6"/>
      <c r="AC10" s="6"/>
      <c r="AD10" s="6"/>
      <c r="AE10" s="6"/>
      <c r="AF10" s="6"/>
      <c r="AG10" s="6"/>
      <c r="AH10" s="6"/>
      <c r="AI10" s="5"/>
      <c r="AJ10" s="5"/>
    </row>
    <row r="11" spans="2:51" ht="25.15" customHeight="1" x14ac:dyDescent="0.15">
      <c r="V11" s="5"/>
      <c r="W11" s="5"/>
      <c r="X11" s="5"/>
      <c r="Y11" s="5"/>
      <c r="AA11" s="6"/>
      <c r="AB11" s="6"/>
      <c r="AC11" s="6"/>
      <c r="AD11" s="6"/>
      <c r="AE11" s="6"/>
      <c r="AF11" s="6"/>
      <c r="AG11" s="6"/>
      <c r="AH11" s="6"/>
      <c r="AI11" s="5"/>
      <c r="AJ11" s="5"/>
      <c r="AM11" s="36" t="s">
        <v>51</v>
      </c>
    </row>
    <row r="12" spans="2:51" ht="36" customHeight="1" x14ac:dyDescent="0.15">
      <c r="B12" s="37" t="s">
        <v>4</v>
      </c>
      <c r="C12" s="38"/>
      <c r="D12" s="38"/>
      <c r="E12" s="38"/>
      <c r="F12" s="38"/>
      <c r="G12" s="57" t="str">
        <f>IF(Z3="","",Z3)</f>
        <v/>
      </c>
      <c r="H12" s="57"/>
      <c r="I12" s="57"/>
      <c r="J12" s="57"/>
      <c r="K12" s="8" t="s">
        <v>0</v>
      </c>
      <c r="L12" s="45"/>
      <c r="M12" s="45"/>
      <c r="N12" s="9" t="s">
        <v>1</v>
      </c>
      <c r="O12" s="45"/>
      <c r="P12" s="45"/>
      <c r="Q12" s="7" t="s">
        <v>16</v>
      </c>
      <c r="R12" s="58" t="s">
        <v>17</v>
      </c>
      <c r="S12" s="46"/>
      <c r="T12" s="46"/>
      <c r="U12" s="65"/>
      <c r="V12" s="65"/>
      <c r="W12" s="65"/>
      <c r="X12" s="46" t="s">
        <v>2</v>
      </c>
      <c r="Y12" s="46"/>
      <c r="Z12" s="67"/>
      <c r="AA12" s="67"/>
      <c r="AB12" s="67"/>
      <c r="AC12" s="46" t="s">
        <v>3</v>
      </c>
      <c r="AD12" s="46"/>
      <c r="AE12" s="58" t="s">
        <v>12</v>
      </c>
      <c r="AF12" s="46"/>
      <c r="AG12" s="46"/>
      <c r="AH12" s="65"/>
      <c r="AI12" s="65"/>
      <c r="AJ12" s="65"/>
      <c r="AK12" s="66"/>
      <c r="AM12" s="36" t="s">
        <v>52</v>
      </c>
      <c r="AW12" s="15" t="e">
        <f ca="1">_xlfn.CONCAT(G12,"/",L12,"/",O12)</f>
        <v>#NAME?</v>
      </c>
      <c r="AX12" s="15" t="str">
        <f>_xlfn.CONCAT(U12,"：",Z12)</f>
        <v>：</v>
      </c>
      <c r="AY12" s="15">
        <f>AH12</f>
        <v>0</v>
      </c>
    </row>
    <row r="13" spans="2:51" ht="36.75" customHeight="1" x14ac:dyDescent="0.15">
      <c r="B13" s="42" t="s">
        <v>23</v>
      </c>
      <c r="C13" s="43"/>
      <c r="D13" s="43"/>
      <c r="E13" s="43"/>
      <c r="F13" s="43"/>
      <c r="G13" s="43"/>
      <c r="H13" s="43"/>
      <c r="I13" s="43"/>
      <c r="J13" s="43"/>
      <c r="K13" s="49"/>
      <c r="L13" s="80"/>
      <c r="M13" s="80"/>
      <c r="N13" s="80"/>
      <c r="O13" s="81"/>
      <c r="P13" s="40" t="s">
        <v>10</v>
      </c>
      <c r="Q13" s="41"/>
      <c r="R13" s="48"/>
      <c r="S13" s="49"/>
      <c r="T13" s="49"/>
      <c r="U13" s="50"/>
      <c r="V13" s="40" t="s">
        <v>11</v>
      </c>
      <c r="W13" s="40"/>
      <c r="X13" s="41"/>
      <c r="Y13" s="62"/>
      <c r="Z13" s="63"/>
      <c r="AA13" s="63"/>
      <c r="AB13" s="63"/>
      <c r="AC13" s="63"/>
      <c r="AD13" s="63"/>
      <c r="AE13" s="63"/>
      <c r="AF13" s="64"/>
      <c r="AG13" s="40" t="s">
        <v>13</v>
      </c>
      <c r="AH13" s="40"/>
      <c r="AI13" s="40"/>
      <c r="AJ13" s="40"/>
      <c r="AK13" s="41"/>
      <c r="AM13" s="36" t="s">
        <v>53</v>
      </c>
      <c r="AW13" s="15">
        <f>R13</f>
        <v>0</v>
      </c>
      <c r="AX13" s="16">
        <f>Y13</f>
        <v>0</v>
      </c>
    </row>
    <row r="14" spans="2:51" ht="27.75" customHeight="1" x14ac:dyDescent="0.15">
      <c r="B14" s="77" t="s">
        <v>14</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9"/>
      <c r="AM14" s="36" t="s">
        <v>54</v>
      </c>
    </row>
    <row r="15" spans="2:51" ht="27.75" customHeight="1" x14ac:dyDescent="0.15">
      <c r="B15" s="74" t="s">
        <v>56</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row>
    <row r="16" spans="2:51" ht="36" customHeight="1" x14ac:dyDescent="0.15">
      <c r="B16" s="37" t="s">
        <v>27</v>
      </c>
      <c r="C16" s="38"/>
      <c r="D16" s="38"/>
      <c r="E16" s="38"/>
      <c r="F16" s="38"/>
      <c r="G16" s="38"/>
      <c r="H16" s="38"/>
      <c r="I16" s="38"/>
      <c r="J16" s="38"/>
      <c r="K16" s="38"/>
      <c r="L16" s="38"/>
      <c r="M16" s="38"/>
      <c r="N16" s="38"/>
      <c r="O16" s="38"/>
      <c r="P16" s="38"/>
      <c r="Q16" s="38"/>
      <c r="R16" s="38"/>
      <c r="S16" s="39"/>
      <c r="T16" s="122" t="s">
        <v>28</v>
      </c>
      <c r="U16" s="123"/>
      <c r="V16" s="123"/>
      <c r="W16" s="123"/>
      <c r="X16" s="123"/>
      <c r="Y16" s="123"/>
      <c r="Z16" s="123"/>
      <c r="AA16" s="123"/>
      <c r="AB16" s="123"/>
      <c r="AC16" s="123"/>
      <c r="AD16" s="123"/>
      <c r="AE16" s="123"/>
      <c r="AF16" s="123"/>
      <c r="AG16" s="123"/>
      <c r="AH16" s="123"/>
      <c r="AI16" s="123"/>
      <c r="AJ16" s="123"/>
      <c r="AK16" s="124"/>
    </row>
    <row r="17" spans="2:53" ht="27.75" customHeight="1" x14ac:dyDescent="0.15">
      <c r="B17" s="100" t="s">
        <v>15</v>
      </c>
      <c r="C17" s="101"/>
      <c r="D17" s="101"/>
      <c r="E17" s="101"/>
      <c r="F17" s="101"/>
      <c r="G17" s="69"/>
      <c r="H17" s="69"/>
      <c r="I17" s="69"/>
      <c r="J17" s="69"/>
      <c r="K17" s="69"/>
      <c r="L17" s="70"/>
      <c r="M17" s="71" t="s">
        <v>55</v>
      </c>
      <c r="N17" s="72"/>
      <c r="O17" s="72"/>
      <c r="P17" s="72"/>
      <c r="Q17" s="72"/>
      <c r="R17" s="72"/>
      <c r="S17" s="73"/>
      <c r="T17" s="100" t="s">
        <v>15</v>
      </c>
      <c r="U17" s="101"/>
      <c r="V17" s="101"/>
      <c r="W17" s="101"/>
      <c r="X17" s="101"/>
      <c r="Y17" s="69"/>
      <c r="Z17" s="69"/>
      <c r="AA17" s="69"/>
      <c r="AB17" s="69"/>
      <c r="AC17" s="69"/>
      <c r="AD17" s="70"/>
      <c r="AE17" s="59" t="s">
        <v>55</v>
      </c>
      <c r="AF17" s="60"/>
      <c r="AG17" s="60"/>
      <c r="AH17" s="60"/>
      <c r="AI17" s="60"/>
      <c r="AJ17" s="60"/>
      <c r="AK17" s="61"/>
      <c r="AW17" s="17">
        <f>G17</f>
        <v>0</v>
      </c>
      <c r="AX17" s="17">
        <f>Y17</f>
        <v>0</v>
      </c>
    </row>
    <row r="18" spans="2:53" ht="27.75" customHeight="1" x14ac:dyDescent="0.15">
      <c r="B18" s="100" t="s">
        <v>22</v>
      </c>
      <c r="C18" s="101"/>
      <c r="D18" s="101"/>
      <c r="E18" s="101"/>
      <c r="F18" s="101"/>
      <c r="G18" s="102" t="str">
        <f>IF(G17&lt;55.1,"適合","不適")</f>
        <v>適合</v>
      </c>
      <c r="H18" s="102"/>
      <c r="I18" s="102"/>
      <c r="J18" s="102"/>
      <c r="K18" s="102"/>
      <c r="L18" s="102"/>
      <c r="M18" s="102"/>
      <c r="N18" s="102"/>
      <c r="O18" s="102"/>
      <c r="P18" s="102"/>
      <c r="Q18" s="102"/>
      <c r="R18" s="102"/>
      <c r="S18" s="103"/>
      <c r="T18" s="100" t="s">
        <v>22</v>
      </c>
      <c r="U18" s="101"/>
      <c r="V18" s="101"/>
      <c r="W18" s="101"/>
      <c r="X18" s="101"/>
      <c r="Y18" s="106" t="str">
        <f>IF(Y17&lt;50.1,"適合","不適")</f>
        <v>適合</v>
      </c>
      <c r="Z18" s="106"/>
      <c r="AA18" s="106"/>
      <c r="AB18" s="106"/>
      <c r="AC18" s="106"/>
      <c r="AD18" s="106"/>
      <c r="AE18" s="106"/>
      <c r="AF18" s="106"/>
      <c r="AG18" s="106"/>
      <c r="AH18" s="106"/>
      <c r="AI18" s="106"/>
      <c r="AJ18" s="106"/>
      <c r="AK18" s="107"/>
      <c r="AW18" s="15" t="str">
        <f>G18</f>
        <v>適合</v>
      </c>
      <c r="AX18" s="15" t="str">
        <f>Y18</f>
        <v>適合</v>
      </c>
    </row>
    <row r="19" spans="2:53" ht="35.25" customHeight="1" x14ac:dyDescent="0.15">
      <c r="B19" s="104" t="s">
        <v>29</v>
      </c>
      <c r="C19" s="51"/>
      <c r="D19" s="51"/>
      <c r="E19" s="51"/>
      <c r="F19" s="51"/>
      <c r="G19" s="51"/>
      <c r="H19" s="51"/>
      <c r="I19" s="51"/>
      <c r="J19" s="51"/>
      <c r="K19" s="51"/>
      <c r="L19" s="51"/>
      <c r="M19" s="51"/>
      <c r="N19" s="51"/>
      <c r="O19" s="51"/>
      <c r="P19" s="51"/>
      <c r="Q19" s="51"/>
      <c r="R19" s="51"/>
      <c r="S19" s="105"/>
      <c r="T19" s="104" t="s">
        <v>30</v>
      </c>
      <c r="U19" s="51"/>
      <c r="V19" s="51"/>
      <c r="W19" s="51"/>
      <c r="X19" s="51"/>
      <c r="Y19" s="51"/>
      <c r="Z19" s="51"/>
      <c r="AA19" s="51"/>
      <c r="AB19" s="51"/>
      <c r="AC19" s="51"/>
      <c r="AD19" s="51"/>
      <c r="AE19" s="51"/>
      <c r="AF19" s="51"/>
      <c r="AG19" s="51"/>
      <c r="AH19" s="51"/>
      <c r="AI19" s="51"/>
      <c r="AJ19" s="51"/>
      <c r="AK19" s="105"/>
      <c r="AM19" s="12" t="s">
        <v>24</v>
      </c>
      <c r="AN19" s="12"/>
      <c r="AO19" s="12"/>
      <c r="AP19" s="12"/>
      <c r="AQ19" s="12"/>
      <c r="AR19" s="12"/>
      <c r="AW19" s="15" t="str">
        <f>IF(G17&gt;55,AZ19,"")</f>
        <v/>
      </c>
      <c r="AX19" s="15" t="str">
        <f>IF(Y17&gt;50,BA19,"")</f>
        <v/>
      </c>
      <c r="AZ19" s="14" t="str">
        <f>AW20&amp;AY20&amp;AZ20&amp;AX20</f>
        <v>〔夏☆〕</v>
      </c>
      <c r="BA19" s="14" t="str">
        <f>AW20&amp;AY20&amp;BA20&amp;AX20</f>
        <v>〔夏★〕</v>
      </c>
    </row>
    <row r="20" spans="2:53" ht="35.25" customHeight="1" x14ac:dyDescent="0.15">
      <c r="B20" s="114" t="s">
        <v>57</v>
      </c>
      <c r="C20" s="115"/>
      <c r="D20" s="115"/>
      <c r="E20" s="115"/>
      <c r="F20" s="115"/>
      <c r="G20" s="115"/>
      <c r="H20" s="115"/>
      <c r="I20" s="115"/>
      <c r="J20" s="115"/>
      <c r="K20" s="115"/>
      <c r="L20" s="115"/>
      <c r="M20" s="115"/>
      <c r="N20" s="115"/>
      <c r="O20" s="115"/>
      <c r="P20" s="115"/>
      <c r="Q20" s="115"/>
      <c r="R20" s="115"/>
      <c r="S20" s="116"/>
      <c r="T20" s="114" t="s">
        <v>58</v>
      </c>
      <c r="U20" s="115"/>
      <c r="V20" s="115"/>
      <c r="W20" s="115"/>
      <c r="X20" s="115"/>
      <c r="Y20" s="115"/>
      <c r="Z20" s="115"/>
      <c r="AA20" s="115"/>
      <c r="AB20" s="115"/>
      <c r="AC20" s="115"/>
      <c r="AD20" s="115"/>
      <c r="AE20" s="115"/>
      <c r="AF20" s="115"/>
      <c r="AG20" s="115"/>
      <c r="AH20" s="115"/>
      <c r="AI20" s="115"/>
      <c r="AJ20" s="115"/>
      <c r="AK20" s="116"/>
      <c r="AM20" s="12" t="s">
        <v>25</v>
      </c>
      <c r="AN20" s="12"/>
      <c r="AO20" s="12"/>
      <c r="AP20" s="12"/>
      <c r="AQ20" s="12"/>
      <c r="AR20" s="12"/>
      <c r="AU20" s="4"/>
      <c r="AW20" s="14" t="s">
        <v>44</v>
      </c>
      <c r="AX20" s="14" t="s">
        <v>43</v>
      </c>
      <c r="AY20" s="14" t="str">
        <f>IF(OR(L12=10,L12=11,L12=12,L12=1,L12=2,L12=3),"冬","夏")</f>
        <v>夏</v>
      </c>
      <c r="AZ20" s="14" t="s">
        <v>45</v>
      </c>
      <c r="BA20" s="14" t="s">
        <v>46</v>
      </c>
    </row>
    <row r="21" spans="2:53" ht="20.25" customHeight="1" x14ac:dyDescent="0.15">
      <c r="B21" s="88" t="s">
        <v>21</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row>
    <row r="22" spans="2:53" ht="3" customHeight="1" x14ac:dyDescent="0.15">
      <c r="B22" s="91"/>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2:53" ht="17.25" customHeight="1" x14ac:dyDescent="0.15">
      <c r="B23" s="117"/>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1"/>
    </row>
    <row r="24" spans="2:53" ht="17.25" customHeight="1" x14ac:dyDescent="0.15">
      <c r="B24" s="108"/>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0"/>
      <c r="AL24" s="11"/>
    </row>
    <row r="25" spans="2:53" ht="17.25" customHeight="1" x14ac:dyDescent="0.15">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c r="AL25" s="35"/>
    </row>
    <row r="26" spans="2:53" ht="17.25" customHeight="1" x14ac:dyDescent="0.15">
      <c r="B26" s="11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
    </row>
    <row r="27" spans="2:53" ht="31.5" customHeight="1" x14ac:dyDescent="0.15">
      <c r="B27" s="94" t="s">
        <v>50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6"/>
      <c r="AW27" s="15"/>
    </row>
    <row r="28" spans="2:53" ht="36.75" customHeight="1" x14ac:dyDescent="0.15">
      <c r="B28" s="97" t="s">
        <v>18</v>
      </c>
      <c r="C28" s="98"/>
      <c r="D28" s="98"/>
      <c r="E28" s="98"/>
      <c r="F28" s="98"/>
      <c r="G28" s="98"/>
      <c r="H28" s="98"/>
      <c r="I28" s="99"/>
      <c r="J28" s="83" t="s">
        <v>20</v>
      </c>
      <c r="K28" s="84"/>
      <c r="L28" s="84"/>
      <c r="M28" s="84"/>
      <c r="N28" s="86"/>
      <c r="O28" s="87"/>
      <c r="P28" s="87"/>
      <c r="Q28" s="87"/>
      <c r="R28" s="87"/>
      <c r="S28" s="87"/>
      <c r="T28" s="87"/>
      <c r="U28" s="87"/>
      <c r="V28" s="87"/>
      <c r="W28" s="87"/>
      <c r="X28" s="87"/>
      <c r="Y28" s="87"/>
      <c r="Z28" s="87"/>
      <c r="AA28" s="87"/>
      <c r="AB28" s="87"/>
      <c r="AC28" s="87"/>
      <c r="AD28" s="87"/>
      <c r="AE28" s="87"/>
      <c r="AF28" s="87"/>
      <c r="AG28" s="87"/>
      <c r="AH28" s="87"/>
      <c r="AI28" s="87"/>
      <c r="AJ28" s="87"/>
      <c r="AK28" s="87"/>
    </row>
    <row r="29" spans="2:53" ht="39" customHeight="1" x14ac:dyDescent="0.15">
      <c r="B29" s="82" t="s">
        <v>19</v>
      </c>
      <c r="C29" s="82"/>
      <c r="D29" s="82"/>
      <c r="E29" s="82"/>
      <c r="F29" s="82"/>
      <c r="G29" s="82"/>
      <c r="H29" s="82"/>
      <c r="I29" s="82"/>
      <c r="J29" s="83" t="s">
        <v>20</v>
      </c>
      <c r="K29" s="85"/>
      <c r="L29" s="85"/>
      <c r="M29" s="85"/>
      <c r="N29" s="86"/>
      <c r="O29" s="87"/>
      <c r="P29" s="87"/>
      <c r="Q29" s="87"/>
      <c r="R29" s="87"/>
      <c r="S29" s="87"/>
      <c r="T29" s="87"/>
      <c r="U29" s="87"/>
      <c r="V29" s="87"/>
      <c r="W29" s="87"/>
      <c r="X29" s="87"/>
      <c r="Y29" s="87"/>
      <c r="Z29" s="87"/>
      <c r="AA29" s="87"/>
      <c r="AB29" s="87"/>
      <c r="AC29" s="87"/>
      <c r="AD29" s="87"/>
      <c r="AE29" s="87"/>
      <c r="AF29" s="87"/>
      <c r="AG29" s="87"/>
      <c r="AH29" s="87"/>
      <c r="AI29" s="87"/>
      <c r="AJ29" s="87"/>
      <c r="AK29" s="87"/>
    </row>
    <row r="30" spans="2:53" ht="10.5" customHeight="1" x14ac:dyDescent="0.15">
      <c r="B30" s="10"/>
      <c r="AJ30" s="10"/>
    </row>
    <row r="31" spans="2:53" ht="10.5" customHeight="1" x14ac:dyDescent="0.15">
      <c r="B31" s="10"/>
      <c r="AJ31" s="10"/>
    </row>
    <row r="32" spans="2:53" ht="10.5" customHeight="1" x14ac:dyDescent="0.15">
      <c r="B32" s="10"/>
      <c r="AJ32" s="10"/>
    </row>
    <row r="33" spans="2:36" ht="10.5" customHeight="1" x14ac:dyDescent="0.15">
      <c r="B33" s="10"/>
      <c r="AJ33" s="10"/>
    </row>
    <row r="34" spans="2:36" ht="10.5" customHeight="1" x14ac:dyDescent="0.15">
      <c r="B34" s="10"/>
      <c r="AJ34" s="10"/>
    </row>
    <row r="35" spans="2:36" ht="10.5" customHeight="1" x14ac:dyDescent="0.15">
      <c r="B35" s="10"/>
      <c r="AJ35" s="10"/>
    </row>
    <row r="36" spans="2:36" ht="10.5" customHeight="1" x14ac:dyDescent="0.15">
      <c r="B36" s="10"/>
      <c r="AJ36" s="10"/>
    </row>
    <row r="37" spans="2:36" ht="10.5" customHeight="1" x14ac:dyDescent="0.15">
      <c r="B37" s="10"/>
      <c r="AJ37" s="10"/>
    </row>
    <row r="38" spans="2:36" ht="10.5" customHeight="1" x14ac:dyDescent="0.15">
      <c r="B38" s="10"/>
      <c r="AJ38" s="10"/>
    </row>
    <row r="39" spans="2:36" ht="10.5" customHeight="1" x14ac:dyDescent="0.15">
      <c r="B39" s="10"/>
      <c r="AJ39" s="10"/>
    </row>
    <row r="40" spans="2:36" ht="10.5" customHeight="1" x14ac:dyDescent="0.1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sheetData>
  <sheetProtection sheet="1" formatCells="0" selectLockedCells="1"/>
  <dataConsolidate/>
  <mergeCells count="61">
    <mergeCell ref="AJ7:AK8"/>
    <mergeCell ref="AA7:AI8"/>
    <mergeCell ref="T16:AK16"/>
    <mergeCell ref="U12:W12"/>
    <mergeCell ref="T17:X17"/>
    <mergeCell ref="AG13:AK13"/>
    <mergeCell ref="B21:AK22"/>
    <mergeCell ref="B27:AK27"/>
    <mergeCell ref="B28:I28"/>
    <mergeCell ref="R12:T12"/>
    <mergeCell ref="G17:L17"/>
    <mergeCell ref="B18:F18"/>
    <mergeCell ref="G18:S18"/>
    <mergeCell ref="B17:F17"/>
    <mergeCell ref="T19:AK19"/>
    <mergeCell ref="Y18:AK18"/>
    <mergeCell ref="T18:X18"/>
    <mergeCell ref="B24:AK26"/>
    <mergeCell ref="B19:S19"/>
    <mergeCell ref="T20:AK20"/>
    <mergeCell ref="B20:S20"/>
    <mergeCell ref="B23:AK23"/>
    <mergeCell ref="B29:I29"/>
    <mergeCell ref="J28:M28"/>
    <mergeCell ref="J29:M29"/>
    <mergeCell ref="N28:AK28"/>
    <mergeCell ref="N29:AK29"/>
    <mergeCell ref="M17:S17"/>
    <mergeCell ref="V13:X13"/>
    <mergeCell ref="B15:AK15"/>
    <mergeCell ref="B14:AK14"/>
    <mergeCell ref="K13:O13"/>
    <mergeCell ref="AE17:AK17"/>
    <mergeCell ref="Y13:AF13"/>
    <mergeCell ref="AH12:AK12"/>
    <mergeCell ref="AC12:AD12"/>
    <mergeCell ref="Z12:AB12"/>
    <mergeCell ref="Y17:AD17"/>
    <mergeCell ref="I2:AF2"/>
    <mergeCell ref="F2:H2"/>
    <mergeCell ref="AG2:AJ2"/>
    <mergeCell ref="AE3:AF3"/>
    <mergeCell ref="AH3:AI3"/>
    <mergeCell ref="W3:Y3"/>
    <mergeCell ref="Z3:AC3"/>
    <mergeCell ref="B16:S16"/>
    <mergeCell ref="B12:F12"/>
    <mergeCell ref="P13:Q13"/>
    <mergeCell ref="B13:J13"/>
    <mergeCell ref="Z4:AC4"/>
    <mergeCell ref="L12:M12"/>
    <mergeCell ref="X12:Y12"/>
    <mergeCell ref="T7:Z8"/>
    <mergeCell ref="R13:U13"/>
    <mergeCell ref="O4:R5"/>
    <mergeCell ref="C4:F5"/>
    <mergeCell ref="Y5:AH5"/>
    <mergeCell ref="G12:J12"/>
    <mergeCell ref="AE12:AG12"/>
    <mergeCell ref="O12:P12"/>
    <mergeCell ref="G4:N5"/>
  </mergeCells>
  <phoneticPr fontId="1"/>
  <dataValidations count="3">
    <dataValidation allowBlank="1" showErrorMessage="1" sqref="AU13:AU14"/>
    <dataValidation type="list" allowBlank="1" showInputMessage="1" showErrorMessage="1" sqref="B23:AK23">
      <formula1>$AM$19:$AM$20</formula1>
    </dataValidation>
    <dataValidation type="list" allowBlank="1" showInputMessage="1" showErrorMessage="1" sqref="AH12:AK12">
      <formula1>$AM$11:$AM$14</formula1>
    </dataValidation>
  </dataValidations>
  <pageMargins left="0.27559055118110237" right="0.19685039370078741" top="0.70866141732283472" bottom="0" header="0.43307086614173229" footer="0.35433070866141736"/>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0" zoomScaleNormal="80" workbookViewId="0">
      <selection activeCell="B5" sqref="B5:K5"/>
    </sheetView>
  </sheetViews>
  <sheetFormatPr defaultRowHeight="13.5" x14ac:dyDescent="0.15"/>
  <cols>
    <col min="2" max="2" width="12.375" customWidth="1"/>
    <col min="3" max="3" width="6" customWidth="1"/>
    <col min="4" max="4" width="4.875" customWidth="1"/>
    <col min="5" max="5" width="14.5" customWidth="1"/>
    <col min="6" max="6" width="4.875" customWidth="1"/>
    <col min="7" max="10" width="15.625" customWidth="1"/>
    <col min="11" max="11" width="26" customWidth="1"/>
  </cols>
  <sheetData>
    <row r="1" spans="1:11" ht="12.75" customHeight="1" x14ac:dyDescent="0.15">
      <c r="B1" s="138" t="s">
        <v>32</v>
      </c>
      <c r="C1" s="141" t="s">
        <v>33</v>
      </c>
      <c r="D1" s="144" t="s">
        <v>34</v>
      </c>
      <c r="E1" s="147" t="s">
        <v>49</v>
      </c>
      <c r="F1" s="148" t="s">
        <v>35</v>
      </c>
      <c r="G1" s="151" t="s">
        <v>27</v>
      </c>
      <c r="H1" s="18" t="s">
        <v>36</v>
      </c>
      <c r="I1" s="135" t="s">
        <v>37</v>
      </c>
      <c r="J1" s="19" t="s">
        <v>36</v>
      </c>
      <c r="K1" s="132" t="s">
        <v>48</v>
      </c>
    </row>
    <row r="2" spans="1:11" x14ac:dyDescent="0.15">
      <c r="B2" s="139"/>
      <c r="C2" s="142"/>
      <c r="D2" s="145"/>
      <c r="E2" s="145"/>
      <c r="F2" s="149"/>
      <c r="G2" s="152"/>
      <c r="H2" s="20" t="s">
        <v>38</v>
      </c>
      <c r="I2" s="136"/>
      <c r="J2" s="21" t="s">
        <v>39</v>
      </c>
      <c r="K2" s="133"/>
    </row>
    <row r="3" spans="1:11" ht="12.75" customHeight="1" thickBot="1" x14ac:dyDescent="0.2">
      <c r="B3" s="140"/>
      <c r="C3" s="143"/>
      <c r="D3" s="146"/>
      <c r="E3" s="146"/>
      <c r="F3" s="150"/>
      <c r="G3" s="153"/>
      <c r="H3" s="22"/>
      <c r="I3" s="137"/>
      <c r="J3" s="23"/>
      <c r="K3" s="134"/>
    </row>
    <row r="4" spans="1:11" ht="13.15" customHeight="1" x14ac:dyDescent="0.15"/>
    <row r="5" spans="1:11" x14ac:dyDescent="0.15">
      <c r="B5" s="29" t="str">
        <f>B8&amp;B9&amp;B10&amp;B11&amp;B12</f>
        <v>/0/0</v>
      </c>
      <c r="C5" s="30" t="str">
        <f>C8&amp;C9&amp;C10</f>
        <v>0:0</v>
      </c>
      <c r="D5" s="31">
        <f>騒音!R13</f>
        <v>0</v>
      </c>
      <c r="E5" s="32">
        <f>騒音!Y13</f>
        <v>0</v>
      </c>
      <c r="F5" s="29">
        <f>騒音!AH12</f>
        <v>0</v>
      </c>
      <c r="G5" s="29">
        <f>騒音!AW17</f>
        <v>0</v>
      </c>
      <c r="H5" s="29" t="str">
        <f>騒音!AW18</f>
        <v>適合</v>
      </c>
      <c r="I5" s="29">
        <f>騒音!AX17</f>
        <v>0</v>
      </c>
      <c r="J5" s="29" t="str">
        <f>騒音!AX18</f>
        <v>適合</v>
      </c>
      <c r="K5" s="34" t="str">
        <f>B23&amp;B24</f>
        <v>00</v>
      </c>
    </row>
    <row r="6" spans="1:11" ht="11.65" customHeight="1" x14ac:dyDescent="0.15"/>
    <row r="8" spans="1:11" x14ac:dyDescent="0.15">
      <c r="B8" t="str">
        <f>騒音!G12</f>
        <v/>
      </c>
      <c r="C8">
        <f>騒音!U12</f>
        <v>0</v>
      </c>
    </row>
    <row r="9" spans="1:11" x14ac:dyDescent="0.15">
      <c r="B9" t="s">
        <v>41</v>
      </c>
      <c r="C9" t="s">
        <v>42</v>
      </c>
    </row>
    <row r="10" spans="1:11" x14ac:dyDescent="0.15">
      <c r="B10">
        <f>騒音!L12</f>
        <v>0</v>
      </c>
      <c r="C10" t="str">
        <f>TEXT(騒音!Z12,"0#")</f>
        <v>0</v>
      </c>
    </row>
    <row r="11" spans="1:11" x14ac:dyDescent="0.15">
      <c r="B11" t="s">
        <v>41</v>
      </c>
    </row>
    <row r="12" spans="1:11" x14ac:dyDescent="0.15">
      <c r="B12">
        <f>騒音!O12</f>
        <v>0</v>
      </c>
    </row>
    <row r="14" spans="1:11" x14ac:dyDescent="0.15">
      <c r="A14" s="27"/>
      <c r="B14" s="125"/>
      <c r="C14" s="125"/>
      <c r="D14" s="125"/>
      <c r="E14" s="26"/>
      <c r="F14" s="26"/>
    </row>
    <row r="15" spans="1:11" x14ac:dyDescent="0.15">
      <c r="A15" s="126" t="s">
        <v>32</v>
      </c>
      <c r="B15" s="25"/>
      <c r="C15" s="26"/>
      <c r="D15" s="26"/>
      <c r="E15" s="26"/>
      <c r="F15" s="26"/>
    </row>
    <row r="16" spans="1:11" x14ac:dyDescent="0.15">
      <c r="A16" s="127"/>
      <c r="B16" s="128" t="s">
        <v>40</v>
      </c>
      <c r="C16" s="128"/>
      <c r="D16" s="128"/>
      <c r="E16" s="28"/>
      <c r="F16" s="28"/>
    </row>
    <row r="17" spans="1:6" x14ac:dyDescent="0.15">
      <c r="A17" s="127"/>
      <c r="B17" s="25"/>
      <c r="C17" s="28"/>
      <c r="D17" s="28"/>
      <c r="E17" s="28"/>
      <c r="F17" s="28"/>
    </row>
    <row r="18" spans="1:6" ht="12.75" customHeight="1" x14ac:dyDescent="0.15">
      <c r="A18" s="24" t="str">
        <f>A21&amp;A22&amp;A23&amp;A24&amp;A25</f>
        <v>0/0/0</v>
      </c>
      <c r="B18" s="129" t="str">
        <f>C23&amp;C24</f>
        <v/>
      </c>
      <c r="C18" s="130"/>
      <c r="D18" s="130"/>
      <c r="E18" s="130"/>
      <c r="F18" s="131"/>
    </row>
    <row r="21" spans="1:6" x14ac:dyDescent="0.15">
      <c r="A21">
        <f>騒音!G22</f>
        <v>0</v>
      </c>
    </row>
    <row r="22" spans="1:6" x14ac:dyDescent="0.15">
      <c r="A22" t="s">
        <v>41</v>
      </c>
    </row>
    <row r="23" spans="1:6" x14ac:dyDescent="0.15">
      <c r="A23">
        <f>騒音!L22</f>
        <v>0</v>
      </c>
      <c r="B23">
        <f>騒音!B23</f>
        <v>0</v>
      </c>
      <c r="C23" t="str">
        <f>IF(B23=0,"",B23)</f>
        <v/>
      </c>
    </row>
    <row r="24" spans="1:6" x14ac:dyDescent="0.15">
      <c r="A24" t="s">
        <v>41</v>
      </c>
      <c r="B24">
        <f>騒音!B24</f>
        <v>0</v>
      </c>
      <c r="C24" t="str">
        <f>IF(B24=0,"",B24)</f>
        <v/>
      </c>
    </row>
    <row r="25" spans="1:6" x14ac:dyDescent="0.15">
      <c r="A25">
        <f>騒音!O22</f>
        <v>0</v>
      </c>
      <c r="B25">
        <f>騒音!B25</f>
        <v>0</v>
      </c>
      <c r="C25" t="str">
        <f>IF(B25=0,"",B25)</f>
        <v/>
      </c>
    </row>
    <row r="26" spans="1:6" x14ac:dyDescent="0.15">
      <c r="B26">
        <f>騒音!B26</f>
        <v>0</v>
      </c>
      <c r="C26" t="str">
        <f>IF(B26=0,"",B26)</f>
        <v/>
      </c>
    </row>
  </sheetData>
  <mergeCells count="12">
    <mergeCell ref="B14:D14"/>
    <mergeCell ref="A15:A17"/>
    <mergeCell ref="B16:D16"/>
    <mergeCell ref="B18:F18"/>
    <mergeCell ref="K1:K3"/>
    <mergeCell ref="I1:I3"/>
    <mergeCell ref="B1:B3"/>
    <mergeCell ref="C1:C3"/>
    <mergeCell ref="D1:D3"/>
    <mergeCell ref="E1:E3"/>
    <mergeCell ref="F1:F3"/>
    <mergeCell ref="G1:G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騒音</vt:lpstr>
      <vt:lpstr>地区長作業用</vt:lpstr>
      <vt:lpstr>騒音!Print_Area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dc:creator>
  <cp:lastModifiedBy>Windows User</cp:lastModifiedBy>
  <cp:lastPrinted>2025-08-14T04:40:41Z</cp:lastPrinted>
  <dcterms:created xsi:type="dcterms:W3CDTF">1997-01-08T22:48:59Z</dcterms:created>
  <dcterms:modified xsi:type="dcterms:W3CDTF">2025-08-14T04:41:21Z</dcterms:modified>
</cp:coreProperties>
</file>